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8800" windowHeight="12225" tabRatio="817"/>
  </bookViews>
  <sheets>
    <sheet name="Недвиж  объек" sheetId="3" r:id="rId1"/>
    <sheet name=" движ объек (казна)" sheetId="4" r:id="rId2"/>
    <sheet name="Учреждения" sheetId="8" r:id="rId3"/>
    <sheet name="Земельные участки" sheetId="7" r:id="rId4"/>
    <sheet name="Акции" sheetId="6" r:id="rId5"/>
    <sheet name="Жилые помещения" sheetId="11" r:id="rId6"/>
    <sheet name="Выбытие 2017" sheetId="5" r:id="rId7"/>
    <sheet name="Выбытие 2018" sheetId="9" r:id="rId8"/>
    <sheet name="Выбытие 2019" sheetId="10" r:id="rId9"/>
    <sheet name="Выбытие 2020" sheetId="12" r:id="rId10"/>
  </sheets>
  <definedNames>
    <definedName name="_xlnm._FilterDatabase" localSheetId="1" hidden="1">' движ объек (казна)'!$A$7:$O$1114</definedName>
    <definedName name="_xlnm._FilterDatabase" localSheetId="0" hidden="1">'Недвиж  объек'!$A$9:$IC$316</definedName>
    <definedName name="безвоз._пользов.">' движ объек (казна)'!$L$7</definedName>
    <definedName name="безвозмез.польз.">' движ объек (казна)'!$L$1017</definedName>
    <definedName name="_xlnm.Print_Area" localSheetId="1">' движ объек (казна)'!$A$1:$N$1111</definedName>
    <definedName name="_xlnm.Print_Area" localSheetId="0">'Недвиж  объек'!$A$1:$V$274</definedName>
    <definedName name="опер.упр." localSheetId="1">' движ объек (казна)'!$L$1008</definedName>
    <definedName name="опер.упр.">' движ объек (казна)'!$L$1008</definedName>
  </definedNames>
  <calcPr calcId="179021"/>
  <fileRecoveryPr autoRecover="0"/>
</workbook>
</file>

<file path=xl/calcChain.xml><?xml version="1.0" encoding="utf-8"?>
<calcChain xmlns="http://schemas.openxmlformats.org/spreadsheetml/2006/main">
  <c r="F41" i="11"/>
  <c r="N22" i="9"/>
  <c r="G3" i="6"/>
  <c r="A6" i="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11" i="4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0" i="3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N19"/>
  <c r="L22"/>
  <c r="L23"/>
  <c r="L26"/>
  <c r="L27"/>
  <c r="L28"/>
  <c r="L30"/>
  <c r="L31"/>
  <c r="L35"/>
  <c r="N90"/>
  <c r="N93"/>
  <c r="N94"/>
  <c r="N95"/>
  <c r="N96"/>
  <c r="L99"/>
  <c r="L100"/>
  <c r="N204"/>
  <c r="N205"/>
  <c r="N206"/>
  <c r="N207"/>
  <c r="N211"/>
  <c r="N216"/>
  <c r="N217"/>
  <c r="N218"/>
  <c r="N219"/>
  <c r="N220"/>
  <c r="N221"/>
  <c r="N222"/>
  <c r="N223"/>
  <c r="N224"/>
  <c r="N227"/>
  <c r="F316"/>
</calcChain>
</file>

<file path=xl/sharedStrings.xml><?xml version="1.0" encoding="utf-8"?>
<sst xmlns="http://schemas.openxmlformats.org/spreadsheetml/2006/main" count="14587" uniqueCount="4110">
  <si>
    <t>ул. Азербайджанская, 26 Бакинских комиссаров, Н-Нариманова. Весенняя, Мира, Ленина</t>
  </si>
  <si>
    <t>ул.Победы, д.39</t>
  </si>
  <si>
    <t>ул.Победы, д.39А</t>
  </si>
  <si>
    <t>521км от БАМ Ж/д</t>
  </si>
  <si>
    <t>диаметр скв от 346 до 394, диаметр обсадных труб от 219 до 377, глубина 97 м.</t>
  </si>
  <si>
    <t>паспорт на разведочно-эксплутационную скважину для водозабора</t>
  </si>
  <si>
    <t>Электродвигатель</t>
  </si>
  <si>
    <t>0000145</t>
  </si>
  <si>
    <t xml:space="preserve">Диз.генератор ДТА-315 </t>
  </si>
  <si>
    <t>0000146</t>
  </si>
  <si>
    <t xml:space="preserve">Силовой трансф.ТМ-400 </t>
  </si>
  <si>
    <t>0000147</t>
  </si>
  <si>
    <t>0000148</t>
  </si>
  <si>
    <t xml:space="preserve">Секция 325х4-Н11-632.4 </t>
  </si>
  <si>
    <t>0000149</t>
  </si>
  <si>
    <t>0000150</t>
  </si>
  <si>
    <t>Подогр.ПП 1-35-2-2 630</t>
  </si>
  <si>
    <t>0000151</t>
  </si>
  <si>
    <t>0000152</t>
  </si>
  <si>
    <t>ВВН 1-1 с двигат.</t>
  </si>
  <si>
    <t>0000153</t>
  </si>
  <si>
    <t>Трансформатор сварочный</t>
  </si>
  <si>
    <t>0000154</t>
  </si>
  <si>
    <t>Станок сверл.№64002 2н-125</t>
  </si>
  <si>
    <t>0000155</t>
  </si>
  <si>
    <t>ЦНС 60*66*18.5</t>
  </si>
  <si>
    <t>0000156</t>
  </si>
  <si>
    <t>0000157</t>
  </si>
  <si>
    <t>0000158</t>
  </si>
  <si>
    <t>ЭЦВ 6*10*110</t>
  </si>
  <si>
    <t>0000159</t>
  </si>
  <si>
    <t>0000241</t>
  </si>
  <si>
    <t>Котел Братск №10</t>
  </si>
  <si>
    <t>0000242</t>
  </si>
  <si>
    <t>Котел Братск №11</t>
  </si>
  <si>
    <t>0000243</t>
  </si>
  <si>
    <t>Котел Братск №12</t>
  </si>
  <si>
    <t>0000244</t>
  </si>
  <si>
    <t>Дымосос</t>
  </si>
  <si>
    <t>ДН-9</t>
  </si>
  <si>
    <t>0000245</t>
  </si>
  <si>
    <t>0000246</t>
  </si>
  <si>
    <t>0000247</t>
  </si>
  <si>
    <t>0000248</t>
  </si>
  <si>
    <t>Эл.тельфер</t>
  </si>
  <si>
    <t>0000249</t>
  </si>
  <si>
    <t>ул. Таежная, 5А</t>
  </si>
  <si>
    <t>ул. Таллинская, от ТК 11 до ж/д 10</t>
  </si>
  <si>
    <t>0002083-4</t>
  </si>
  <si>
    <t>66,7 м.</t>
  </si>
  <si>
    <t>ул. Таллинская, от ТК 7 до ж/д 8</t>
  </si>
  <si>
    <t>0002083-5</t>
  </si>
  <si>
    <t>132,2 м.</t>
  </si>
  <si>
    <t>ул. Таллинская, от ТК 12 до ж/д 11</t>
  </si>
  <si>
    <t>0002083-6</t>
  </si>
  <si>
    <t>119,6 м.</t>
  </si>
  <si>
    <t>ул. Таллинская, от ТК 17 к очистным сооружениям</t>
  </si>
  <si>
    <t>0002083-7</t>
  </si>
  <si>
    <t>53,1 м.</t>
  </si>
  <si>
    <t xml:space="preserve">ул. Кедровая </t>
  </si>
  <si>
    <t>0002083-8</t>
  </si>
  <si>
    <t>ул. Таллинская, от ТК 6 до ж/д 7</t>
  </si>
  <si>
    <t>0002083-9</t>
  </si>
  <si>
    <t>ул. Таллинская, от ТК 8 до ж/д 9</t>
  </si>
  <si>
    <t>0002083-10</t>
  </si>
  <si>
    <t xml:space="preserve">59,0 м. </t>
  </si>
  <si>
    <t>на телотрассу от ТК 21 до станции обесфторивония</t>
  </si>
  <si>
    <t>0002083-11</t>
  </si>
  <si>
    <t>470,0 м.</t>
  </si>
  <si>
    <t>0002083-12</t>
  </si>
  <si>
    <t>135,54 м.</t>
  </si>
  <si>
    <t xml:space="preserve">ул. Таллинстрой от ТК 18, 19 </t>
  </si>
  <si>
    <t>ул. Таллинстрой от ТК 9 на ж/д вокзал</t>
  </si>
  <si>
    <t>0002083-13</t>
  </si>
  <si>
    <t>100,2 м.</t>
  </si>
  <si>
    <t>ул. Таллинская от ТК 12 до ж/д 3,4</t>
  </si>
  <si>
    <t>0002083-14</t>
  </si>
  <si>
    <t>978,0 м.</t>
  </si>
  <si>
    <t>ул. Кедровая от ТК-10 до ТК 11х</t>
  </si>
  <si>
    <t>0002083-15</t>
  </si>
  <si>
    <t>657,68 м.</t>
  </si>
  <si>
    <t>ул. Кедровая от ТК-10х до ТК 14х</t>
  </si>
  <si>
    <t>0002083-16</t>
  </si>
  <si>
    <t>317,22 м.</t>
  </si>
  <si>
    <t>ул. Солнечная от ТК 18,19 до ж/д 1</t>
  </si>
  <si>
    <t>0002083-17</t>
  </si>
  <si>
    <t>50,71 м.</t>
  </si>
  <si>
    <t>ул. Таллинская от ТК 18,19 на баню-сауну</t>
  </si>
  <si>
    <t>0002083-18</t>
  </si>
  <si>
    <t>ул. Таллинская от ТК 13 до ж/д 5,6</t>
  </si>
  <si>
    <t>0002083-19</t>
  </si>
  <si>
    <t>03-АА 534017</t>
  </si>
  <si>
    <t>В\Л "Хакусы"</t>
  </si>
  <si>
    <t>одноэтажный, бревенчатый</t>
  </si>
  <si>
    <t>Гараж</t>
  </si>
  <si>
    <t>0000078</t>
  </si>
  <si>
    <t>0000080</t>
  </si>
  <si>
    <t>ул.Победы, д.37</t>
  </si>
  <si>
    <t>0000081</t>
  </si>
  <si>
    <t>Здание конторы</t>
  </si>
  <si>
    <t>одноэтажный, дерев.,кирп.</t>
  </si>
  <si>
    <t>0000082</t>
  </si>
  <si>
    <t>одноэтажный, шлакозаливной</t>
  </si>
  <si>
    <t>0001511</t>
  </si>
  <si>
    <t>Служебная квартира</t>
  </si>
  <si>
    <t>г.Улан-Удэ</t>
  </si>
  <si>
    <t>ул. Добролюбова, 6-29</t>
  </si>
  <si>
    <t>ул. Юбилейная, 1</t>
  </si>
  <si>
    <t>Бетонное, одноэтажное</t>
  </si>
  <si>
    <t>03-АА 534007</t>
  </si>
  <si>
    <t xml:space="preserve">Здание котельной </t>
  </si>
  <si>
    <t>ул.Озерная, 1Б</t>
  </si>
  <si>
    <t>одноэтажное,щитовое</t>
  </si>
  <si>
    <t>03-АА 503964</t>
  </si>
  <si>
    <t>ул. Железнодорожная, 7А</t>
  </si>
  <si>
    <t>ул.Днепровская, 13А</t>
  </si>
  <si>
    <t>одноэтажное,металл</t>
  </si>
  <si>
    <t>03-АА 503870</t>
  </si>
  <si>
    <t>2,332 км.</t>
  </si>
  <si>
    <t>0000532</t>
  </si>
  <si>
    <t>0000533</t>
  </si>
  <si>
    <t>0000534</t>
  </si>
  <si>
    <t>0000535</t>
  </si>
  <si>
    <t>0000536</t>
  </si>
  <si>
    <t>0000537</t>
  </si>
  <si>
    <t>0000538</t>
  </si>
  <si>
    <t>0000539</t>
  </si>
  <si>
    <t>0000540</t>
  </si>
  <si>
    <t>0000541</t>
  </si>
  <si>
    <t>0000542</t>
  </si>
  <si>
    <t>0000543</t>
  </si>
  <si>
    <t>Уст.возврата уноса и острого дутья</t>
  </si>
  <si>
    <t>0000544</t>
  </si>
  <si>
    <t>0000545</t>
  </si>
  <si>
    <t>0000546</t>
  </si>
  <si>
    <t>0000547</t>
  </si>
  <si>
    <t>0000548</t>
  </si>
  <si>
    <t>Конвейер №1</t>
  </si>
  <si>
    <t>0000549</t>
  </si>
  <si>
    <t>Токарный станок 16Б 25 ПС</t>
  </si>
  <si>
    <t>0000528</t>
  </si>
  <si>
    <t>Станок винтонарезной</t>
  </si>
  <si>
    <t>0000529</t>
  </si>
  <si>
    <t>Станок сверлильный настольный</t>
  </si>
  <si>
    <t>0000530</t>
  </si>
  <si>
    <t>Станок обтирочный шлифовальный</t>
  </si>
  <si>
    <t>0000531</t>
  </si>
  <si>
    <t>Золоуловитель БЦ-2х4 (3+2)</t>
  </si>
  <si>
    <t>0002446</t>
  </si>
  <si>
    <t>0000432</t>
  </si>
  <si>
    <t>Дробилка шлаковая ДШ3х2х250х320</t>
  </si>
  <si>
    <t>0000552</t>
  </si>
  <si>
    <t>0000553</t>
  </si>
  <si>
    <t>0000554</t>
  </si>
  <si>
    <t>0000555</t>
  </si>
  <si>
    <t>Дробилка угольная ВДГ-10</t>
  </si>
  <si>
    <t>0000556</t>
  </si>
  <si>
    <t>Сепаратор непрервной продувки</t>
  </si>
  <si>
    <t>0000557</t>
  </si>
  <si>
    <t>0000558</t>
  </si>
  <si>
    <t>0000559</t>
  </si>
  <si>
    <t>Охладитель выпара  ОВА-2</t>
  </si>
  <si>
    <t>0000560</t>
  </si>
  <si>
    <t>0000561</t>
  </si>
  <si>
    <t>0000562</t>
  </si>
  <si>
    <t>0000563</t>
  </si>
  <si>
    <t>Подогреватель ТКЗ-50</t>
  </si>
  <si>
    <t>0000566</t>
  </si>
  <si>
    <t>Фильтр катионовый 1 ступени</t>
  </si>
  <si>
    <t>0000567</t>
  </si>
  <si>
    <t>0000568</t>
  </si>
  <si>
    <t>0000569</t>
  </si>
  <si>
    <t>0000570</t>
  </si>
  <si>
    <t>Фильтр катионовый 2 ступени</t>
  </si>
  <si>
    <t>0000571</t>
  </si>
  <si>
    <t>0000572</t>
  </si>
  <si>
    <t>Фильтр раствора соли натрий катион.</t>
  </si>
  <si>
    <t>0000575</t>
  </si>
  <si>
    <t>Решетка-дробилка 1Д-200</t>
  </si>
  <si>
    <t>0000576</t>
  </si>
  <si>
    <t>0000578</t>
  </si>
  <si>
    <t>Дэаэратор ДА-25/8</t>
  </si>
  <si>
    <t>0000579</t>
  </si>
  <si>
    <t>0000580</t>
  </si>
  <si>
    <t>Экономайзер ЭП 2-239</t>
  </si>
  <si>
    <t>0000581</t>
  </si>
  <si>
    <t>0000582</t>
  </si>
  <si>
    <t>0000583</t>
  </si>
  <si>
    <t>0000584</t>
  </si>
  <si>
    <t>0000585</t>
  </si>
  <si>
    <t>Газодувка  2  АД-51</t>
  </si>
  <si>
    <t>0002302</t>
  </si>
  <si>
    <t>0000587</t>
  </si>
  <si>
    <t>0000588</t>
  </si>
  <si>
    <t>Контактный резервуар V=1000м3</t>
  </si>
  <si>
    <t>0002304</t>
  </si>
  <si>
    <t>0002303</t>
  </si>
  <si>
    <t>0000589</t>
  </si>
  <si>
    <t>0000590</t>
  </si>
  <si>
    <t>0000591</t>
  </si>
  <si>
    <t>Напорный коллектор от А до 5</t>
  </si>
  <si>
    <t>0000592</t>
  </si>
  <si>
    <t>Пожарный гидрант</t>
  </si>
  <si>
    <t>0000593</t>
  </si>
  <si>
    <t>Бак-мерник насыщенного раствора соли</t>
  </si>
  <si>
    <t>0000594</t>
  </si>
  <si>
    <t>V-1000v3</t>
  </si>
  <si>
    <t>0000595</t>
  </si>
  <si>
    <t>0000596</t>
  </si>
  <si>
    <t>0000597</t>
  </si>
  <si>
    <t>0000599</t>
  </si>
  <si>
    <t>Решение сессии</t>
  </si>
  <si>
    <t xml:space="preserve">-                   </t>
  </si>
  <si>
    <t>03-АА 613231</t>
  </si>
  <si>
    <t>03-АА 613235</t>
  </si>
  <si>
    <t>Сети  водоснабжения</t>
  </si>
  <si>
    <t>4,8845 км.</t>
  </si>
  <si>
    <t>03-АА 613237</t>
  </si>
  <si>
    <t>0001504-1</t>
  </si>
  <si>
    <t>Сети  горячего водоснабжения</t>
  </si>
  <si>
    <t>03-АА 613236</t>
  </si>
  <si>
    <t>03-АА 547916</t>
  </si>
  <si>
    <t>03-АА 547920</t>
  </si>
  <si>
    <t>Здание общежития</t>
  </si>
  <si>
    <t>МОУ "Верхнезаимкая средняя общеобразовательная школа</t>
  </si>
  <si>
    <t>Помещение в нежилом здании (котельная)</t>
  </si>
  <si>
    <t>03-АА 018509</t>
  </si>
  <si>
    <t>03-АА 547968</t>
  </si>
  <si>
    <t>03-АА 547969</t>
  </si>
  <si>
    <t>03-АА 547921</t>
  </si>
  <si>
    <t>03-АА 041674</t>
  </si>
  <si>
    <t>МДОУ "Колосок"</t>
  </si>
  <si>
    <t>03-АА 547914</t>
  </si>
  <si>
    <t>03-АА 547915</t>
  </si>
  <si>
    <t>03-АА 547919</t>
  </si>
  <si>
    <t>03-АА 547918</t>
  </si>
  <si>
    <t>ул. Днепровская, 13А</t>
  </si>
  <si>
    <t>ул. Победы, 4А</t>
  </si>
  <si>
    <t>0000401</t>
  </si>
  <si>
    <t>0000404</t>
  </si>
  <si>
    <t>МАЗ 5549 с/с</t>
  </si>
  <si>
    <t>0000402</t>
  </si>
  <si>
    <t>0000403</t>
  </si>
  <si>
    <t>0000405</t>
  </si>
  <si>
    <t>К-80-50-200</t>
  </si>
  <si>
    <t>0000407</t>
  </si>
  <si>
    <t>0000408</t>
  </si>
  <si>
    <t>0000409</t>
  </si>
  <si>
    <t>0000410</t>
  </si>
  <si>
    <t>0000411</t>
  </si>
  <si>
    <t>0000412</t>
  </si>
  <si>
    <t>0000413</t>
  </si>
  <si>
    <t>Здание спортзала</t>
  </si>
  <si>
    <t>Категория имущества</t>
  </si>
  <si>
    <t>Управление культуры</t>
  </si>
  <si>
    <t>11-4528751</t>
  </si>
  <si>
    <t>ул.Ленина, 48</t>
  </si>
  <si>
    <t>11-0001130</t>
  </si>
  <si>
    <t>010104049-010104055</t>
  </si>
  <si>
    <t xml:space="preserve">Компьютер </t>
  </si>
  <si>
    <t>Инф.центр</t>
  </si>
  <si>
    <t>/монитор+сист. Блок/</t>
  </si>
  <si>
    <t>010104048-010104056</t>
  </si>
  <si>
    <t>010104047-010104057</t>
  </si>
  <si>
    <t>Компьютер</t>
  </si>
  <si>
    <t>Антена спутниковая+тюнер</t>
  </si>
  <si>
    <t>Телевид.</t>
  </si>
  <si>
    <t>В/к "Panasonic" VM-VPE2</t>
  </si>
  <si>
    <t>В/к "Panasonic" М 3000</t>
  </si>
  <si>
    <t xml:space="preserve">В/к "Panasonic" IW MD.накамерный свет.штатив DVTN 650 </t>
  </si>
  <si>
    <t>В/камера+монтажное устройство</t>
  </si>
  <si>
    <t>Пульт микшерский AVC 5 "Panasonic"</t>
  </si>
  <si>
    <t>Телевиз. Передаточный комплекс</t>
  </si>
  <si>
    <t>Эквалайзер из комп. "Форманта" Э 1812</t>
  </si>
  <si>
    <r>
      <t xml:space="preserve">детсад "Колосок" </t>
    </r>
    <r>
      <rPr>
        <sz val="10"/>
        <rFont val="Times New Roman"/>
        <family val="1"/>
        <charset val="204"/>
      </rPr>
      <t xml:space="preserve">  Умывальник</t>
    </r>
  </si>
  <si>
    <t>ул.Юбилейная, 13</t>
  </si>
  <si>
    <r>
      <t xml:space="preserve">Д/сад "Солнышко": </t>
    </r>
    <r>
      <rPr>
        <sz val="10"/>
        <rFont val="Times New Roman"/>
        <family val="1"/>
        <charset val="204"/>
      </rPr>
      <t>Магнитофон " Еротекс"</t>
    </r>
  </si>
  <si>
    <t>0000059/1</t>
  </si>
  <si>
    <t>ул. Лесная, 10</t>
  </si>
  <si>
    <t>ул.Советская 22</t>
  </si>
  <si>
    <t xml:space="preserve"> Здание хоз. корпуса д/сад "Белочка" </t>
  </si>
  <si>
    <t>ул.Советская,22</t>
  </si>
  <si>
    <t>ул.Советская, 22</t>
  </si>
  <si>
    <t xml:space="preserve"> Здание склада д/сад "Белочка"</t>
  </si>
  <si>
    <t>1950, 1974, 2007, 2008</t>
  </si>
  <si>
    <t>Здание детской  школы искусств</t>
  </si>
  <si>
    <t>ул. Добровольцев, 15</t>
  </si>
  <si>
    <t>03-АА 547171</t>
  </si>
  <si>
    <t xml:space="preserve"> (монитор "LG Flatron L1752 S", сист. Блок AMDS Sempron,сетевой фильтр</t>
  </si>
  <si>
    <t>0001634</t>
  </si>
  <si>
    <t>1976-2003</t>
  </si>
  <si>
    <t>одноэтажное,кирпич.,шлакозал.</t>
  </si>
  <si>
    <t>0001641</t>
  </si>
  <si>
    <t>0000180</t>
  </si>
  <si>
    <t>Котел  "Универсал"-6</t>
  </si>
  <si>
    <t>0000181</t>
  </si>
  <si>
    <t>0000182</t>
  </si>
  <si>
    <t>0000183</t>
  </si>
  <si>
    <t>0000184</t>
  </si>
  <si>
    <t>0000185</t>
  </si>
  <si>
    <t>0000186</t>
  </si>
  <si>
    <t xml:space="preserve">Дымосос  </t>
  </si>
  <si>
    <t>0001642</t>
  </si>
  <si>
    <t>010105000012490</t>
  </si>
  <si>
    <t>010105000012491</t>
  </si>
  <si>
    <t>01010330000024</t>
  </si>
  <si>
    <t>01010330000025</t>
  </si>
  <si>
    <t>01010330000027</t>
  </si>
  <si>
    <t>01010330000028</t>
  </si>
  <si>
    <t>01010330000029</t>
  </si>
  <si>
    <t>010105000012489</t>
  </si>
  <si>
    <t>010105000012479</t>
  </si>
  <si>
    <t>01010330000013</t>
  </si>
  <si>
    <t>0101021000091</t>
  </si>
  <si>
    <t>01010330000023</t>
  </si>
  <si>
    <t>03-АА 042019</t>
  </si>
  <si>
    <t>03-АА 041800</t>
  </si>
  <si>
    <t>ВВП-14</t>
  </si>
  <si>
    <t>0000344</t>
  </si>
  <si>
    <t>0000345</t>
  </si>
  <si>
    <t>0000346</t>
  </si>
  <si>
    <t>0000347</t>
  </si>
  <si>
    <t>0000348</t>
  </si>
  <si>
    <t>Здание</t>
  </si>
  <si>
    <t>0002469</t>
  </si>
  <si>
    <t>0002463</t>
  </si>
  <si>
    <t>0000449</t>
  </si>
  <si>
    <t>Здание бизнес-инкубатор</t>
  </si>
  <si>
    <t>03-АА 018939</t>
  </si>
  <si>
    <t>Здание Районного историко-краеведческого музея</t>
  </si>
  <si>
    <t xml:space="preserve">Здание Районного выставочного комплекса </t>
  </si>
  <si>
    <t>Управление культуры, ранее здание гаража, перемеинован в соответсвии с распоряжением главы от 18.01.2010 г. № 14</t>
  </si>
  <si>
    <t>03-АА 599362</t>
  </si>
  <si>
    <t>03-АА 599265</t>
  </si>
  <si>
    <t>03-АА 599206</t>
  </si>
  <si>
    <t>03-АА 599205</t>
  </si>
  <si>
    <t>03-АА 599201</t>
  </si>
  <si>
    <t>03-АА 599203</t>
  </si>
  <si>
    <t>03-АА 599204</t>
  </si>
  <si>
    <t>03-АА 599202</t>
  </si>
  <si>
    <t>03-АА 599262</t>
  </si>
  <si>
    <t>03-АА 599263</t>
  </si>
  <si>
    <t>03-АА 599264</t>
  </si>
  <si>
    <t>03-АА 599363</t>
  </si>
  <si>
    <t>03-АА 547714</t>
  </si>
  <si>
    <t>03-АА 613471</t>
  </si>
  <si>
    <t>03-АА 613473</t>
  </si>
  <si>
    <t>03-АА 613470</t>
  </si>
  <si>
    <t>03-АА 613476</t>
  </si>
  <si>
    <t>03-АА 613472</t>
  </si>
  <si>
    <t>03-АА 613468</t>
  </si>
  <si>
    <t>03-АА 613474</t>
  </si>
  <si>
    <t>03-АА 613469</t>
  </si>
  <si>
    <t>03-АА 613475</t>
  </si>
  <si>
    <t>03-АА 613467</t>
  </si>
  <si>
    <t>03-АА 613229</t>
  </si>
  <si>
    <t>03-АА  613233</t>
  </si>
  <si>
    <t>03-АА 613228</t>
  </si>
  <si>
    <t>03-АА 613227</t>
  </si>
  <si>
    <t>Водонагреватель</t>
  </si>
  <si>
    <t>Монитор</t>
  </si>
  <si>
    <t>Музыкальный центр</t>
  </si>
  <si>
    <t>Принтер</t>
  </si>
  <si>
    <t>Стиральная машина</t>
  </si>
  <si>
    <t>Холодильник</t>
  </si>
  <si>
    <t>Шкаф жарочный</t>
  </si>
  <si>
    <t>Электропечь</t>
  </si>
  <si>
    <t>Телевизор</t>
  </si>
  <si>
    <t>Телефон</t>
  </si>
  <si>
    <t>Автотранспорт</t>
  </si>
  <si>
    <t>Здание школы</t>
  </si>
  <si>
    <t>0000068</t>
  </si>
  <si>
    <t>ул.Озерная, д.7</t>
  </si>
  <si>
    <t>0000069</t>
  </si>
  <si>
    <t>ул.Рабочая, д.127А</t>
  </si>
  <si>
    <t>2-х этажный,каркасно-обшивн.</t>
  </si>
  <si>
    <t>0000105</t>
  </si>
  <si>
    <t xml:space="preserve">Площадка золоотвала </t>
  </si>
  <si>
    <t>ул.Теплотехников, д.8</t>
  </si>
  <si>
    <t>314447,7</t>
  </si>
  <si>
    <t>0001502</t>
  </si>
  <si>
    <t>Сети теплоснабжения</t>
  </si>
  <si>
    <t>0000106</t>
  </si>
  <si>
    <t xml:space="preserve">Насос </t>
  </si>
  <si>
    <t>0000107</t>
  </si>
  <si>
    <t xml:space="preserve">Таль электрич 10 Т 12 М       </t>
  </si>
  <si>
    <t>0000108</t>
  </si>
  <si>
    <t>ЭЦВ 6-10-80</t>
  </si>
  <si>
    <t>0000109</t>
  </si>
  <si>
    <t xml:space="preserve">50/32/125 </t>
  </si>
  <si>
    <t>0000110</t>
  </si>
  <si>
    <t>К 100/65-200</t>
  </si>
  <si>
    <t>0000111</t>
  </si>
  <si>
    <t>0000112</t>
  </si>
  <si>
    <t>ВВН 1-12 с двиг.</t>
  </si>
  <si>
    <t>0000113</t>
  </si>
  <si>
    <t xml:space="preserve">ЦНС 60/66 </t>
  </si>
  <si>
    <t xml:space="preserve">муниципальный контракт </t>
  </si>
  <si>
    <t>01001080058</t>
  </si>
  <si>
    <t>12.11.2008 г.</t>
  </si>
  <si>
    <t>Бульдозер Т-170, завод. №  112026, № двигат. 384146, рег. зн. РР 8991</t>
  </si>
  <si>
    <t>инветаризация имуще-ва</t>
  </si>
  <si>
    <t>ул.Ленина, 111А</t>
  </si>
  <si>
    <t>03-АА 503869</t>
  </si>
  <si>
    <t>Холодиоьник " Бирюса"</t>
  </si>
  <si>
    <t>Холодильник "Юризань"</t>
  </si>
  <si>
    <t>Центрифуга "Фея"</t>
  </si>
  <si>
    <t xml:space="preserve">Здание сарая </t>
  </si>
  <si>
    <t>Для оборудования</t>
  </si>
  <si>
    <t>1361125</t>
  </si>
  <si>
    <t xml:space="preserve">Принтер </t>
  </si>
  <si>
    <t>Принтер Ерson 6200</t>
  </si>
  <si>
    <t>ул. Набережная</t>
  </si>
  <si>
    <t>Сканер</t>
  </si>
  <si>
    <t>Котел КНЭ - 50</t>
  </si>
  <si>
    <t>Насос водяной</t>
  </si>
  <si>
    <t>Электропечь "Электра"</t>
  </si>
  <si>
    <t>DVD -проигрыватель</t>
  </si>
  <si>
    <t>Видеомагнитофон "Электра"</t>
  </si>
  <si>
    <t>Магнитофон VT 3414</t>
  </si>
  <si>
    <t>Радиотелефон</t>
  </si>
  <si>
    <t>Радиотрубка</t>
  </si>
  <si>
    <t xml:space="preserve">Тонометр </t>
  </si>
  <si>
    <t>Усилитель "Вега"</t>
  </si>
  <si>
    <t>010104223</t>
  </si>
  <si>
    <t>пер. Школьный, 1а</t>
  </si>
  <si>
    <t>ул.Рабочая 10</t>
  </si>
  <si>
    <t>11_4527408</t>
  </si>
  <si>
    <t>11_0001140</t>
  </si>
  <si>
    <t>Прачечная</t>
  </si>
  <si>
    <t>11_4527403</t>
  </si>
  <si>
    <t>Здание котельной</t>
  </si>
  <si>
    <t>Здание  средней школы</t>
  </si>
  <si>
    <t>расп. Правительства РФ</t>
  </si>
  <si>
    <t>1204-р</t>
  </si>
  <si>
    <t>4,87 км.</t>
  </si>
  <si>
    <t>ул. Азербайджанская, 26 Бакинских комиссаров, Н-Нариманова, Весенняя, Мира, Ленина</t>
  </si>
  <si>
    <t>0001643</t>
  </si>
  <si>
    <t>0001644</t>
  </si>
  <si>
    <t>0001645</t>
  </si>
  <si>
    <t>Одноэтажное, деревянное</t>
  </si>
  <si>
    <t>0000189</t>
  </si>
  <si>
    <t>0000190</t>
  </si>
  <si>
    <t>Металлическая</t>
  </si>
  <si>
    <t>0000191</t>
  </si>
  <si>
    <t>ул. Ленина, д.12</t>
  </si>
  <si>
    <t>0000192</t>
  </si>
  <si>
    <t>0000193</t>
  </si>
  <si>
    <t>0000194</t>
  </si>
  <si>
    <t>Котлы "Универсал"-6</t>
  </si>
  <si>
    <t>0000195</t>
  </si>
  <si>
    <t>0000196</t>
  </si>
  <si>
    <t>0000197</t>
  </si>
  <si>
    <t>0000198</t>
  </si>
  <si>
    <t>НД 30/0</t>
  </si>
  <si>
    <t>0000199</t>
  </si>
  <si>
    <t>0000200</t>
  </si>
  <si>
    <t>0000201</t>
  </si>
  <si>
    <t>1,5кВт  кВт8/18</t>
  </si>
  <si>
    <t>0000202</t>
  </si>
  <si>
    <t>К-20/30</t>
  </si>
  <si>
    <t>0000203</t>
  </si>
  <si>
    <t>К20/30</t>
  </si>
  <si>
    <t>0000205</t>
  </si>
  <si>
    <t>0000206</t>
  </si>
  <si>
    <t>0000207</t>
  </si>
  <si>
    <t>0000208</t>
  </si>
  <si>
    <t>0000209</t>
  </si>
  <si>
    <t>0000210</t>
  </si>
  <si>
    <t xml:space="preserve">Сарай </t>
  </si>
  <si>
    <t>0000211</t>
  </si>
  <si>
    <t>0000212</t>
  </si>
  <si>
    <t>0000213</t>
  </si>
  <si>
    <t>10104007</t>
  </si>
  <si>
    <t>Морозильная камера "Бирюса"</t>
  </si>
  <si>
    <t>10106011</t>
  </si>
  <si>
    <t>Обогреватель</t>
  </si>
  <si>
    <t>10106013</t>
  </si>
  <si>
    <t>Стол медицинский</t>
  </si>
  <si>
    <t>10106009</t>
  </si>
  <si>
    <t>Стол письменный</t>
  </si>
  <si>
    <t>10106031</t>
  </si>
  <si>
    <t>Стул детский</t>
  </si>
  <si>
    <t>01.01.07.</t>
  </si>
  <si>
    <t>10106030</t>
  </si>
  <si>
    <t>10106029</t>
  </si>
  <si>
    <t>10106028</t>
  </si>
  <si>
    <t>10106032</t>
  </si>
  <si>
    <t>10106027</t>
  </si>
  <si>
    <t>10106026</t>
  </si>
  <si>
    <t>10106025</t>
  </si>
  <si>
    <t>10106024</t>
  </si>
  <si>
    <t>10106023</t>
  </si>
  <si>
    <t>10106022</t>
  </si>
  <si>
    <t>10106021</t>
  </si>
  <si>
    <t>10106020</t>
  </si>
  <si>
    <t>10106019</t>
  </si>
  <si>
    <t>10106018</t>
  </si>
  <si>
    <t>10106017</t>
  </si>
  <si>
    <t>10106016</t>
  </si>
  <si>
    <t>10106015</t>
  </si>
  <si>
    <t>10106010</t>
  </si>
  <si>
    <t>10104006</t>
  </si>
  <si>
    <t>Холодильник Б-18</t>
  </si>
  <si>
    <t>10104005</t>
  </si>
  <si>
    <t>Холодильник Б-6</t>
  </si>
  <si>
    <t>10104003</t>
  </si>
  <si>
    <t>10106001</t>
  </si>
  <si>
    <t>Шкаф для одежды</t>
  </si>
  <si>
    <t>10106002</t>
  </si>
  <si>
    <t>10104001</t>
  </si>
  <si>
    <t>10106003</t>
  </si>
  <si>
    <t>Шкаф книжный</t>
  </si>
  <si>
    <t>10106004</t>
  </si>
  <si>
    <t>10106005</t>
  </si>
  <si>
    <t>10106006</t>
  </si>
  <si>
    <t>10106007</t>
  </si>
  <si>
    <t>10106014</t>
  </si>
  <si>
    <t>10104004</t>
  </si>
  <si>
    <t>ул.Центральная, д.3</t>
  </si>
  <si>
    <t>Магнитофон МК</t>
  </si>
  <si>
    <t>Пианино "Элегия"</t>
  </si>
  <si>
    <t>01.01.89.</t>
  </si>
  <si>
    <t>Телевизор "Рубин"</t>
  </si>
  <si>
    <t>Водонагреватель 30 л.</t>
  </si>
  <si>
    <t>Водонагреватель 80 л.</t>
  </si>
  <si>
    <t>Водонагреватель МN 15SVISS</t>
  </si>
  <si>
    <t>Гладильная машина</t>
  </si>
  <si>
    <t>01.01.96.</t>
  </si>
  <si>
    <t>Ковер МНР</t>
  </si>
  <si>
    <t>Компрессор СК 160</t>
  </si>
  <si>
    <t>30.01.08.</t>
  </si>
  <si>
    <t>Ларь мор. "Бирюса"</t>
  </si>
  <si>
    <t>16.07.08.</t>
  </si>
  <si>
    <t>Морозильная камера "Орск-115"</t>
  </si>
  <si>
    <t xml:space="preserve"> </t>
  </si>
  <si>
    <t>№ п.п.</t>
  </si>
  <si>
    <t>ИНВ. №</t>
  </si>
  <si>
    <t>Адрес</t>
  </si>
  <si>
    <t>Индивидуализирующие</t>
  </si>
  <si>
    <t>ПОСТАНОВКА на УЧЁТ</t>
  </si>
  <si>
    <t>шифр по</t>
  </si>
  <si>
    <t>НА</t>
  </si>
  <si>
    <t>шифр</t>
  </si>
  <si>
    <t>НАИМЕНОВАНИЕ</t>
  </si>
  <si>
    <t>год</t>
  </si>
  <si>
    <t>Населенный</t>
  </si>
  <si>
    <t>Площ.</t>
  </si>
  <si>
    <t>местонахождение</t>
  </si>
  <si>
    <t>характеристикти</t>
  </si>
  <si>
    <t xml:space="preserve"> основание</t>
  </si>
  <si>
    <t>№</t>
  </si>
  <si>
    <t>ДАТА</t>
  </si>
  <si>
    <t>ПБС</t>
  </si>
  <si>
    <t>износ</t>
  </si>
  <si>
    <t>ОСТ</t>
  </si>
  <si>
    <t xml:space="preserve">ЕНАО </t>
  </si>
  <si>
    <t>норма</t>
  </si>
  <si>
    <t>4,24 км.</t>
  </si>
  <si>
    <t>ул. Азербайджанская, 26 Бакинских комиссаров,  Мира, Ленина</t>
  </si>
  <si>
    <t>имущества</t>
  </si>
  <si>
    <t>руб</t>
  </si>
  <si>
    <t>износа %</t>
  </si>
  <si>
    <t>п.Нижнеангарск</t>
  </si>
  <si>
    <t>одноэтаж.брусовой</t>
  </si>
  <si>
    <t>0000172</t>
  </si>
  <si>
    <t>0000173</t>
  </si>
  <si>
    <t>0000174</t>
  </si>
  <si>
    <t>0000175</t>
  </si>
  <si>
    <t>0000176</t>
  </si>
  <si>
    <t>ГАЗ-5204, бортовой,Х 753 ВК 03, /неисправ./        №двиг.002182, №шасси 0285110</t>
  </si>
  <si>
    <t>0002093</t>
  </si>
  <si>
    <t>0000177</t>
  </si>
  <si>
    <t>0000178</t>
  </si>
  <si>
    <t>0000179</t>
  </si>
  <si>
    <t>0000417</t>
  </si>
  <si>
    <t>0002425</t>
  </si>
  <si>
    <t>Артезианская скважина</t>
  </si>
  <si>
    <t>002426</t>
  </si>
  <si>
    <t>0002427</t>
  </si>
  <si>
    <t>0002428</t>
  </si>
  <si>
    <t>0002436</t>
  </si>
  <si>
    <t>0002433</t>
  </si>
  <si>
    <t>01110017</t>
  </si>
  <si>
    <t>0,31013 км.</t>
  </si>
  <si>
    <t>ул. Таежная</t>
  </si>
  <si>
    <t>0000200/1</t>
  </si>
  <si>
    <t>Эл.плита</t>
  </si>
  <si>
    <t>Электропечь " Вятка"</t>
  </si>
  <si>
    <t>0000602</t>
  </si>
  <si>
    <t>0000114</t>
  </si>
  <si>
    <t xml:space="preserve">Гидрант пожарный </t>
  </si>
  <si>
    <t>0000115</t>
  </si>
  <si>
    <t>0000116</t>
  </si>
  <si>
    <t>Гидрант пожарный</t>
  </si>
  <si>
    <t>0000117</t>
  </si>
  <si>
    <t>0000118</t>
  </si>
  <si>
    <t>0001506</t>
  </si>
  <si>
    <t>Канализационная-насосная станция</t>
  </si>
  <si>
    <t>0001507</t>
  </si>
  <si>
    <t>0000120</t>
  </si>
  <si>
    <t>Внешнеплощадочный самотечный коллектор</t>
  </si>
  <si>
    <t>0000121</t>
  </si>
  <si>
    <t>0001503</t>
  </si>
  <si>
    <t>Сети канализации</t>
  </si>
  <si>
    <t>0001504</t>
  </si>
  <si>
    <t>0000122</t>
  </si>
  <si>
    <t xml:space="preserve">Шкаф силовой  </t>
  </si>
  <si>
    <t>0000123</t>
  </si>
  <si>
    <t>Шкаф ШДН 5901</t>
  </si>
  <si>
    <t>0000124</t>
  </si>
  <si>
    <t>0000645</t>
  </si>
  <si>
    <t>0000646</t>
  </si>
  <si>
    <t>Дымосос ДН-9</t>
  </si>
  <si>
    <t>0000647</t>
  </si>
  <si>
    <t>0000648</t>
  </si>
  <si>
    <t>Котел ВК-3</t>
  </si>
  <si>
    <t>0000649</t>
  </si>
  <si>
    <t>0000650</t>
  </si>
  <si>
    <t>0000651</t>
  </si>
  <si>
    <t>0000652</t>
  </si>
  <si>
    <t>0000653</t>
  </si>
  <si>
    <t>0002284</t>
  </si>
  <si>
    <t>0002285</t>
  </si>
  <si>
    <t>0002286</t>
  </si>
  <si>
    <t>0002287</t>
  </si>
  <si>
    <t>0000418</t>
  </si>
  <si>
    <t>0000419</t>
  </si>
  <si>
    <t>0002438</t>
  </si>
  <si>
    <t>0002439</t>
  </si>
  <si>
    <t>0002440</t>
  </si>
  <si>
    <t>Здание предварит. очистки загр. стоков кот.</t>
  </si>
  <si>
    <t>Одноэтажное, кирпичное.</t>
  </si>
  <si>
    <t>0002437</t>
  </si>
  <si>
    <t>Здание воздуходувок</t>
  </si>
  <si>
    <t>0002443</t>
  </si>
  <si>
    <t>0000420</t>
  </si>
  <si>
    <t>0000421</t>
  </si>
  <si>
    <t>0000422</t>
  </si>
  <si>
    <t>0000423</t>
  </si>
  <si>
    <t>0000427</t>
  </si>
  <si>
    <t>0000428</t>
  </si>
  <si>
    <t>0000430</t>
  </si>
  <si>
    <t>0002429</t>
  </si>
  <si>
    <t xml:space="preserve">ДН-9 </t>
  </si>
  <si>
    <t>0000250</t>
  </si>
  <si>
    <t>0000251</t>
  </si>
  <si>
    <t>Компрессор</t>
  </si>
  <si>
    <t xml:space="preserve">СКР 633 </t>
  </si>
  <si>
    <t>0000252</t>
  </si>
  <si>
    <t>01.01.94.</t>
  </si>
  <si>
    <t>Набор мебели</t>
  </si>
  <si>
    <t>Палас 2*4</t>
  </si>
  <si>
    <t>Палас 3*4</t>
  </si>
  <si>
    <t>Привод DVD</t>
  </si>
  <si>
    <t>30.09.08.</t>
  </si>
  <si>
    <t>Пылесос LGVC7461</t>
  </si>
  <si>
    <t>0001518</t>
  </si>
  <si>
    <t>одноэтажное, кирпичное</t>
  </si>
  <si>
    <t>0002072</t>
  </si>
  <si>
    <t>0000459</t>
  </si>
  <si>
    <t>ЗИЛ 45021</t>
  </si>
  <si>
    <t>0002473</t>
  </si>
  <si>
    <t>0002472</t>
  </si>
  <si>
    <t>0000463</t>
  </si>
  <si>
    <t>0002476</t>
  </si>
  <si>
    <t>0000215</t>
  </si>
  <si>
    <t>0000216</t>
  </si>
  <si>
    <t>0000217</t>
  </si>
  <si>
    <t>0000218</t>
  </si>
  <si>
    <t>0000219</t>
  </si>
  <si>
    <t xml:space="preserve">Газоходы  </t>
  </si>
  <si>
    <t>Трубы металлические</t>
  </si>
  <si>
    <t>0000220</t>
  </si>
  <si>
    <t xml:space="preserve">Электрооборудование </t>
  </si>
  <si>
    <t>0000221</t>
  </si>
  <si>
    <t xml:space="preserve">Подпиточный насос  </t>
  </si>
  <si>
    <t xml:space="preserve"> №1 К8/18</t>
  </si>
  <si>
    <t>0000222</t>
  </si>
  <si>
    <t>0000223</t>
  </si>
  <si>
    <t>Подпиточный насос</t>
  </si>
  <si>
    <t xml:space="preserve"> №1 К20-30</t>
  </si>
  <si>
    <t>0000224</t>
  </si>
  <si>
    <t>№2 К20-30</t>
  </si>
  <si>
    <t>0000225</t>
  </si>
  <si>
    <t>Циркуляционный насос №1</t>
  </si>
  <si>
    <t>К-100-65-250</t>
  </si>
  <si>
    <t>0000226</t>
  </si>
  <si>
    <t>Циркуляционный насос №2</t>
  </si>
  <si>
    <t>0000227</t>
  </si>
  <si>
    <t>Циркуляционный насос №3</t>
  </si>
  <si>
    <t>К-100-65-25</t>
  </si>
  <si>
    <t>0000228</t>
  </si>
  <si>
    <t>0000229</t>
  </si>
  <si>
    <t>1Д-320-50а</t>
  </si>
  <si>
    <t>0000230</t>
  </si>
  <si>
    <t>0000231</t>
  </si>
  <si>
    <t>Циркуляционный насос №4</t>
  </si>
  <si>
    <t>К-160/30</t>
  </si>
  <si>
    <t>0000232</t>
  </si>
  <si>
    <t>0000233</t>
  </si>
  <si>
    <t>Котел Братск №2</t>
  </si>
  <si>
    <t>0000234</t>
  </si>
  <si>
    <t>Котел Братск  №3</t>
  </si>
  <si>
    <t>0000235</t>
  </si>
  <si>
    <t>Котел Братск №4</t>
  </si>
  <si>
    <t>0000236</t>
  </si>
  <si>
    <t>Котел Братск №5</t>
  </si>
  <si>
    <t>0000237</t>
  </si>
  <si>
    <t>Котел Братск №6</t>
  </si>
  <si>
    <t>0000238</t>
  </si>
  <si>
    <t>Котел Братск №7</t>
  </si>
  <si>
    <t>0000239</t>
  </si>
  <si>
    <t>1360072</t>
  </si>
  <si>
    <t>1360071</t>
  </si>
  <si>
    <t>Стол</t>
  </si>
  <si>
    <t>1360065</t>
  </si>
  <si>
    <t>Стол для заседаний</t>
  </si>
  <si>
    <t>1360068</t>
  </si>
  <si>
    <t>Стол компьютерный</t>
  </si>
  <si>
    <t>1360061</t>
  </si>
  <si>
    <t>1360064</t>
  </si>
  <si>
    <t>Стол руководителя</t>
  </si>
  <si>
    <t>1360041</t>
  </si>
  <si>
    <t>Телефон Panasonic</t>
  </si>
  <si>
    <t>136066</t>
  </si>
  <si>
    <t>Тумба выкатная</t>
  </si>
  <si>
    <t>1360059</t>
  </si>
  <si>
    <t>Факс Panasonic КХ FT 902</t>
  </si>
  <si>
    <t>1360040</t>
  </si>
  <si>
    <t>Цифровой фотоаппарат</t>
  </si>
  <si>
    <t>1360074</t>
  </si>
  <si>
    <t xml:space="preserve">Шкаф </t>
  </si>
  <si>
    <t>1360069</t>
  </si>
  <si>
    <t>Шкаф пятисекционный</t>
  </si>
  <si>
    <t>1361137</t>
  </si>
  <si>
    <t>Экран</t>
  </si>
  <si>
    <t>1361128</t>
  </si>
  <si>
    <t>Экран настенный</t>
  </si>
  <si>
    <t>ЗИЛ-130, в/воз, Х 756 ВК</t>
  </si>
  <si>
    <t>0000605</t>
  </si>
  <si>
    <t>0000607</t>
  </si>
  <si>
    <t>0000608</t>
  </si>
  <si>
    <t>Насос циркуляционный</t>
  </si>
  <si>
    <t>0000614</t>
  </si>
  <si>
    <t>0000615</t>
  </si>
  <si>
    <t>0000616</t>
  </si>
  <si>
    <t>0000618</t>
  </si>
  <si>
    <t>Здание сельского дома культуры</t>
  </si>
  <si>
    <t>Принтер Сапап</t>
  </si>
  <si>
    <t>24.03.08.</t>
  </si>
  <si>
    <t>Пианино " Приморье"</t>
  </si>
  <si>
    <t>Раковина для мойки</t>
  </si>
  <si>
    <t>ИББ АРС</t>
  </si>
  <si>
    <t>Магнитофон Sony</t>
  </si>
  <si>
    <t>Монитор Acer</t>
  </si>
  <si>
    <t>Мягкий уголок</t>
  </si>
  <si>
    <t>Наждак</t>
  </si>
  <si>
    <t>Принтер Canon</t>
  </si>
  <si>
    <t xml:space="preserve"> "Samsung" 763 МВ (монитор+процессор)</t>
  </si>
  <si>
    <t>Картирдж</t>
  </si>
  <si>
    <t>11010601</t>
  </si>
  <si>
    <t>01.012008.</t>
  </si>
  <si>
    <t>11010602</t>
  </si>
  <si>
    <t>Стул офисный</t>
  </si>
  <si>
    <t>Погрузчик Фронтальный К 702 6 МА ПК</t>
  </si>
  <si>
    <t>0002443-2</t>
  </si>
  <si>
    <t>6,831 км.</t>
  </si>
  <si>
    <t>ул. Апрельская, пер. Дальний, Рабочий, ул. Парковая, Добровольцев, Домостроителей, Петроградская, Лесная</t>
  </si>
  <si>
    <t>0002443-3</t>
  </si>
  <si>
    <t>18,2373 км.</t>
  </si>
  <si>
    <t>Прицеп 2 ПТС-4</t>
  </si>
  <si>
    <t>Трал ЧМЗ АП-5208</t>
  </si>
  <si>
    <t>Пылесос Samsung</t>
  </si>
  <si>
    <t>Стенка детская</t>
  </si>
  <si>
    <t>Стиральная машина "Белка"</t>
  </si>
  <si>
    <t>Холодильник "Свияга"</t>
  </si>
  <si>
    <t xml:space="preserve">Швейная машина </t>
  </si>
  <si>
    <t>01,01,02.</t>
  </si>
  <si>
    <t xml:space="preserve">Шкаф холодильный </t>
  </si>
  <si>
    <t>01.01.97.</t>
  </si>
  <si>
    <t>Электромясорубка "Галина"</t>
  </si>
  <si>
    <t>Компьютор Liteon</t>
  </si>
  <si>
    <t>01.01.00.</t>
  </si>
  <si>
    <t>ул. Рабочая 127</t>
  </si>
  <si>
    <t>Копировальный аппарат</t>
  </si>
  <si>
    <t>Монитор Adi- Provista</t>
  </si>
  <si>
    <t>Монитор LCD 15</t>
  </si>
  <si>
    <t>Монитор LCD 17</t>
  </si>
  <si>
    <t>Монитор Litcon</t>
  </si>
  <si>
    <t>Монитор Pourpsoh</t>
  </si>
  <si>
    <t>01.01.01.</t>
  </si>
  <si>
    <t>Монитор Proview</t>
  </si>
  <si>
    <t>Монитор Samsung</t>
  </si>
  <si>
    <t>Монитор Samtron -55 E</t>
  </si>
  <si>
    <t>Монитор Scott</t>
  </si>
  <si>
    <t>1360169 а</t>
  </si>
  <si>
    <t>Монотор Scott</t>
  </si>
  <si>
    <t>Мультимедийный проектор</t>
  </si>
  <si>
    <t>01.01.05.</t>
  </si>
  <si>
    <t>Ноутбук</t>
  </si>
  <si>
    <t>Ноутбук NEC versa P 550</t>
  </si>
  <si>
    <t>01,01.06.</t>
  </si>
  <si>
    <t>Принтер 1200</t>
  </si>
  <si>
    <t>Принтер НР</t>
  </si>
  <si>
    <t>Принтер НР 1000</t>
  </si>
  <si>
    <t>Принтер НР 1020</t>
  </si>
  <si>
    <t>Принтер НР Laserjet 1020</t>
  </si>
  <si>
    <t>Принтер НР Laserjet 2410</t>
  </si>
  <si>
    <t>Системный блок "НЭТА"</t>
  </si>
  <si>
    <t>Системный блок Pentium 4</t>
  </si>
  <si>
    <t>Системный блок QUARIUS</t>
  </si>
  <si>
    <t>Сканер Genius</t>
  </si>
  <si>
    <t>0000601</t>
  </si>
  <si>
    <t>ВАЗ 21074, гос.№С913АТОЗ,  №двиг.6805702, №кузова 1533372</t>
  </si>
  <si>
    <t>ГАЗ 322132 - 414</t>
  </si>
  <si>
    <t>УАЗ 396292</t>
  </si>
  <si>
    <t>1360073</t>
  </si>
  <si>
    <t>Панель демонстрационная</t>
  </si>
  <si>
    <t>1361130</t>
  </si>
  <si>
    <t>Сейф</t>
  </si>
  <si>
    <t>ул.40 лет Победы, 2а</t>
  </si>
  <si>
    <t>Погрузчик ТО-18БЗ, рег. знак РР 0981, завод. № 685, № двиг.018204</t>
  </si>
  <si>
    <t xml:space="preserve">Бульдозер Т-170, завод. № 519, № дв. 378770, рег. Знак отс. </t>
  </si>
  <si>
    <t>Погрузчик ТО-25А, № завод. 412087, рег. знак РР 6335, №двиг.770504</t>
  </si>
  <si>
    <t>Погрузчик ТО-30,гос.№03 РР 4385,№дв.348778,№шасси 10177, ПСМ АА 042896</t>
  </si>
  <si>
    <t>Трактор Б-17ОМ101Б, гос.№03 РР 4386, №дв.413720, №шасси 136021, псм АА 052336</t>
  </si>
  <si>
    <t>01110016</t>
  </si>
  <si>
    <t xml:space="preserve">Здание Районного дома творчества </t>
  </si>
  <si>
    <t xml:space="preserve">св-во </t>
  </si>
  <si>
    <t>Счетчик</t>
  </si>
  <si>
    <t>Счетчик 3х фазн.</t>
  </si>
  <si>
    <t>Шкаф мед. стеклянный</t>
  </si>
  <si>
    <t>АТС Panasonic</t>
  </si>
  <si>
    <t>1971-1992</t>
  </si>
  <si>
    <t>нежилое (дерев.)</t>
  </si>
  <si>
    <t>11-4528721</t>
  </si>
  <si>
    <t>1978-1989</t>
  </si>
  <si>
    <t>0,47027 км.</t>
  </si>
  <si>
    <t>4,89205 км.</t>
  </si>
  <si>
    <t>0002461</t>
  </si>
  <si>
    <t>ул. Днепровская, Строителей, Рабочая, Кичерская, Охотника, Козлова</t>
  </si>
  <si>
    <t>0001644-1</t>
  </si>
  <si>
    <t>0,52491 км.</t>
  </si>
  <si>
    <t>ул. Победы</t>
  </si>
  <si>
    <t>0001644-2</t>
  </si>
  <si>
    <t>4,88249 км.</t>
  </si>
  <si>
    <t>ул. Озерная, Таежная, магистральная, Амурская, Бйкальская. Набережная</t>
  </si>
  <si>
    <t>3,1294 км.</t>
  </si>
  <si>
    <t>0001644-4</t>
  </si>
  <si>
    <t>Полуприцеп МАЗ-5297</t>
  </si>
  <si>
    <t>0002464</t>
  </si>
  <si>
    <t>0000453</t>
  </si>
  <si>
    <t>0002467</t>
  </si>
  <si>
    <t>0000455</t>
  </si>
  <si>
    <t>0000457</t>
  </si>
  <si>
    <t>ЗИЛ-45085</t>
  </si>
  <si>
    <t>1361124</t>
  </si>
  <si>
    <t>1360070</t>
  </si>
  <si>
    <t>Стеллаж угловой</t>
  </si>
  <si>
    <t>0001501</t>
  </si>
  <si>
    <t>Котельная</t>
  </si>
  <si>
    <t>03АА 384526</t>
  </si>
  <si>
    <t>кирпичное</t>
  </si>
  <si>
    <t>0002081</t>
  </si>
  <si>
    <t>4660,7</t>
  </si>
  <si>
    <t>ул.Таллинская, д.14</t>
  </si>
  <si>
    <t>03 АА 384387</t>
  </si>
  <si>
    <t>0002298</t>
  </si>
  <si>
    <t>5985,3</t>
  </si>
  <si>
    <t>03АА 384326</t>
  </si>
  <si>
    <t>с.Кумора</t>
  </si>
  <si>
    <t>МУЗ  ЦРБ</t>
  </si>
  <si>
    <t>0000045</t>
  </si>
  <si>
    <t>с.Уоян</t>
  </si>
  <si>
    <t>ул.Колхозная</t>
  </si>
  <si>
    <t>0000046</t>
  </si>
  <si>
    <t>Труба дымовая</t>
  </si>
  <si>
    <t>движим.</t>
  </si>
  <si>
    <t>0000047</t>
  </si>
  <si>
    <t>Котел КЕ-6,5 14 С</t>
  </si>
  <si>
    <t>0000048</t>
  </si>
  <si>
    <t>0000049</t>
  </si>
  <si>
    <t>0000050</t>
  </si>
  <si>
    <t>Дымосос ДН-11,2</t>
  </si>
  <si>
    <t>0000051</t>
  </si>
  <si>
    <t>0000052</t>
  </si>
  <si>
    <t>Скважина</t>
  </si>
  <si>
    <t>№2</t>
  </si>
  <si>
    <t>0000056</t>
  </si>
  <si>
    <t>ул.Азербайджанская, 4</t>
  </si>
  <si>
    <t>2-х этажная, кирпичная</t>
  </si>
  <si>
    <t>0000057</t>
  </si>
  <si>
    <t>0000058</t>
  </si>
  <si>
    <t>с.Верхняя Заимка</t>
  </si>
  <si>
    <t>0000060</t>
  </si>
  <si>
    <t>с.Холодное</t>
  </si>
  <si>
    <t>2-х этажная, деревянная</t>
  </si>
  <si>
    <t>0000061</t>
  </si>
  <si>
    <t>пер.Школьный, д.3</t>
  </si>
  <si>
    <t>0000062</t>
  </si>
  <si>
    <t>ул.70 лет Октября, д.33</t>
  </si>
  <si>
    <t>0000063</t>
  </si>
  <si>
    <t>0000064</t>
  </si>
  <si>
    <t>0000065</t>
  </si>
  <si>
    <t>0000066</t>
  </si>
  <si>
    <t>ул.Центральная, д.2</t>
  </si>
  <si>
    <t>0000258</t>
  </si>
  <si>
    <t xml:space="preserve">водяной </t>
  </si>
  <si>
    <t>0000259</t>
  </si>
  <si>
    <t xml:space="preserve">Дымосос </t>
  </si>
  <si>
    <t>№1  ДН-11,2</t>
  </si>
  <si>
    <t>0000260</t>
  </si>
  <si>
    <t>№2  ДН-11,2</t>
  </si>
  <si>
    <t>0000261</t>
  </si>
  <si>
    <t>№4  ДН-11,2</t>
  </si>
  <si>
    <t>0000262</t>
  </si>
  <si>
    <t>№5  ДН-11,2</t>
  </si>
  <si>
    <t>0000263</t>
  </si>
  <si>
    <t>0000264</t>
  </si>
  <si>
    <t>0000265</t>
  </si>
  <si>
    <t>0000266</t>
  </si>
  <si>
    <t>Глубинный насос</t>
  </si>
  <si>
    <t>0000267</t>
  </si>
  <si>
    <t>ЭВЦ 6х6,5-120</t>
  </si>
  <si>
    <t>0000268</t>
  </si>
  <si>
    <t>Акустич.течеискат.</t>
  </si>
  <si>
    <t>0000269</t>
  </si>
  <si>
    <t>Циркуляционный насос</t>
  </si>
  <si>
    <t>№1 К-100-80-160</t>
  </si>
  <si>
    <t>0000270</t>
  </si>
  <si>
    <t xml:space="preserve">Циркуляционный насос </t>
  </si>
  <si>
    <t>0000271</t>
  </si>
  <si>
    <t xml:space="preserve">Ёмкость для воды </t>
  </si>
  <si>
    <t>0000272</t>
  </si>
  <si>
    <t>Шахтный колодец</t>
  </si>
  <si>
    <t>0000273</t>
  </si>
  <si>
    <t>ТДМ-200</t>
  </si>
  <si>
    <t>0000274</t>
  </si>
  <si>
    <t>0000275</t>
  </si>
  <si>
    <t>Котел</t>
  </si>
  <si>
    <t>Энергии-3М</t>
  </si>
  <si>
    <t>0000276</t>
  </si>
  <si>
    <t>0000277</t>
  </si>
  <si>
    <t>0000278</t>
  </si>
  <si>
    <t>0000279</t>
  </si>
  <si>
    <t>М/К к водонап.башне</t>
  </si>
  <si>
    <t>0000281</t>
  </si>
  <si>
    <t>0000282</t>
  </si>
  <si>
    <t>24,0</t>
  </si>
  <si>
    <t>Вагон /слесарка/</t>
  </si>
  <si>
    <t>0000283</t>
  </si>
  <si>
    <t>Вагон</t>
  </si>
  <si>
    <t>0000284</t>
  </si>
  <si>
    <t>0000285</t>
  </si>
  <si>
    <t>Д-200/90</t>
  </si>
  <si>
    <t>0000286</t>
  </si>
  <si>
    <t>0000287</t>
  </si>
  <si>
    <t>0000288</t>
  </si>
  <si>
    <t>0000289</t>
  </si>
  <si>
    <t>металлическая</t>
  </si>
  <si>
    <t>0000290</t>
  </si>
  <si>
    <t>№1  Е 1/9</t>
  </si>
  <si>
    <t>0000291</t>
  </si>
  <si>
    <t>№2  Е 1/9</t>
  </si>
  <si>
    <t>0000292</t>
  </si>
  <si>
    <t>0000293</t>
  </si>
  <si>
    <t>45/30</t>
  </si>
  <si>
    <t>0000294</t>
  </si>
  <si>
    <t>К 80-65*165</t>
  </si>
  <si>
    <t>0000295</t>
  </si>
  <si>
    <t>0000296</t>
  </si>
  <si>
    <t xml:space="preserve"> ДН-9</t>
  </si>
  <si>
    <t>0000297</t>
  </si>
  <si>
    <t>ДН-10</t>
  </si>
  <si>
    <t>0000298</t>
  </si>
  <si>
    <t>0001637</t>
  </si>
  <si>
    <t>0000299</t>
  </si>
  <si>
    <t>0000300</t>
  </si>
  <si>
    <t>Водоподогреватель</t>
  </si>
  <si>
    <t>ВВП-16</t>
  </si>
  <si>
    <t>0000301</t>
  </si>
  <si>
    <t>0000302</t>
  </si>
  <si>
    <t>0000303</t>
  </si>
  <si>
    <t>0000304</t>
  </si>
  <si>
    <t>0000305</t>
  </si>
  <si>
    <t>0000306</t>
  </si>
  <si>
    <t>0000307</t>
  </si>
  <si>
    <t>0000310</t>
  </si>
  <si>
    <t>0000311</t>
  </si>
  <si>
    <t>0000312</t>
  </si>
  <si>
    <t>0000313</t>
  </si>
  <si>
    <t>0000314</t>
  </si>
  <si>
    <t>0000315</t>
  </si>
  <si>
    <t>0000318</t>
  </si>
  <si>
    <t>ДЭС-200</t>
  </si>
  <si>
    <t>0000319</t>
  </si>
  <si>
    <t>Д-320/50</t>
  </si>
  <si>
    <t>0000320</t>
  </si>
  <si>
    <t>0000321</t>
  </si>
  <si>
    <t>КМ 100-65-200</t>
  </si>
  <si>
    <t>0000322</t>
  </si>
  <si>
    <t>0000323</t>
  </si>
  <si>
    <t>0000324</t>
  </si>
  <si>
    <t>0000325</t>
  </si>
  <si>
    <t>КМ 80/50-200</t>
  </si>
  <si>
    <t>0000326</t>
  </si>
  <si>
    <t>КМ 80/65-160</t>
  </si>
  <si>
    <t>0000327</t>
  </si>
  <si>
    <t>0000328</t>
  </si>
  <si>
    <t>КМ 50/25-160</t>
  </si>
  <si>
    <t>0001638</t>
  </si>
  <si>
    <t>0000329</t>
  </si>
  <si>
    <t xml:space="preserve">Вагон </t>
  </si>
  <si>
    <t>0000331</t>
  </si>
  <si>
    <t xml:space="preserve">Ёмкость   </t>
  </si>
  <si>
    <t>0000332</t>
  </si>
  <si>
    <t>0000333</t>
  </si>
  <si>
    <t>0000334</t>
  </si>
  <si>
    <t>0000335</t>
  </si>
  <si>
    <t>ДЭС-100</t>
  </si>
  <si>
    <t>0000336</t>
  </si>
  <si>
    <t>0000337</t>
  </si>
  <si>
    <t>0000338</t>
  </si>
  <si>
    <t>КМ 80-50-200</t>
  </si>
  <si>
    <t>0000339</t>
  </si>
  <si>
    <t>0000340</t>
  </si>
  <si>
    <t>КМ 50-32-160</t>
  </si>
  <si>
    <t>0000341</t>
  </si>
  <si>
    <t>0000342</t>
  </si>
  <si>
    <t>0000343</t>
  </si>
  <si>
    <t>Велотренажер</t>
  </si>
  <si>
    <t>010104221</t>
  </si>
  <si>
    <t>Стол для настольного тенниса</t>
  </si>
  <si>
    <t>010104210</t>
  </si>
  <si>
    <t>Калорифер</t>
  </si>
  <si>
    <t>010104212</t>
  </si>
  <si>
    <t>Маты поролоновые</t>
  </si>
  <si>
    <t>010104220</t>
  </si>
  <si>
    <t>Морозильная камера</t>
  </si>
  <si>
    <t>010104216</t>
  </si>
  <si>
    <t>пер.Школьный, д. 8</t>
  </si>
  <si>
    <t>Магнитофон " Еротекс"</t>
  </si>
  <si>
    <t>Минисистема Vitek VT</t>
  </si>
  <si>
    <t>Насос НБЦ 0,75</t>
  </si>
  <si>
    <t>0.75</t>
  </si>
  <si>
    <t>Сарай стационара</t>
  </si>
  <si>
    <t>11_4528171</t>
  </si>
  <si>
    <t>Летний домик  котедж-Чайка</t>
  </si>
  <si>
    <t>12_4527372</t>
  </si>
  <si>
    <t>Емкость 60 м3</t>
  </si>
  <si>
    <t>12_0001090</t>
  </si>
  <si>
    <t>Теплотрасса</t>
  </si>
  <si>
    <t>0.36</t>
  </si>
  <si>
    <t>12_4527392</t>
  </si>
  <si>
    <t>Катер РБМ-12-53</t>
  </si>
  <si>
    <t>Пианино " Елесей"</t>
  </si>
  <si>
    <t>01.01.1986.</t>
  </si>
  <si>
    <t xml:space="preserve">Стиральная машина </t>
  </si>
  <si>
    <t>Стиральная машина  " Белка"</t>
  </si>
  <si>
    <t>Радиатор Laass</t>
  </si>
  <si>
    <t>Радиатор Laass 0925</t>
  </si>
  <si>
    <t>Водонагреватель Poiaris</t>
  </si>
  <si>
    <t>Палас</t>
  </si>
  <si>
    <t>Пылесос "Samsung"</t>
  </si>
  <si>
    <t xml:space="preserve">Пылесос " Ролсен" </t>
  </si>
  <si>
    <t>Холодильная камера " Бирюса"</t>
  </si>
  <si>
    <t>ул.Железнодорожная, 7А</t>
  </si>
  <si>
    <t>03-АА 503963</t>
  </si>
  <si>
    <t>ул. Кооперативная, 57Б</t>
  </si>
  <si>
    <t>ул.Кооперативная, 57</t>
  </si>
  <si>
    <t>ул.Победы, 4А</t>
  </si>
  <si>
    <t>03-АА 534018</t>
  </si>
  <si>
    <t>03-АА 534005</t>
  </si>
  <si>
    <t>ул.Рабочая, д.127</t>
  </si>
  <si>
    <t>Гитара</t>
  </si>
  <si>
    <t>Звуковая плата</t>
  </si>
  <si>
    <t>100657</t>
  </si>
  <si>
    <t>жел/бетонные панели</t>
  </si>
  <si>
    <t>100656</t>
  </si>
  <si>
    <t>Овощехранилище на 25т</t>
  </si>
  <si>
    <t>100059</t>
  </si>
  <si>
    <t>100060</t>
  </si>
  <si>
    <t>100070</t>
  </si>
  <si>
    <t>100654</t>
  </si>
  <si>
    <t>100701</t>
  </si>
  <si>
    <t>Здание бактер.устан.</t>
  </si>
  <si>
    <t>72м2</t>
  </si>
  <si>
    <t>брусовое</t>
  </si>
  <si>
    <t>240132</t>
  </si>
  <si>
    <t>12м2</t>
  </si>
  <si>
    <t>п.Нижненагарск</t>
  </si>
  <si>
    <t>акт приема-передачи</t>
  </si>
  <si>
    <t>26.06.2009 г.</t>
  </si>
  <si>
    <t>29.09.2009 г.</t>
  </si>
  <si>
    <t>хоз. ведение</t>
  </si>
  <si>
    <t>01010400000036</t>
  </si>
  <si>
    <t>ООО УК "Молокон"</t>
  </si>
  <si>
    <t xml:space="preserve">Здания гаража </t>
  </si>
  <si>
    <t xml:space="preserve">Эстакада на территории </t>
  </si>
  <si>
    <t>Материнская плата</t>
  </si>
  <si>
    <t>Эл.чайник</t>
  </si>
  <si>
    <t>Радиатор</t>
  </si>
  <si>
    <t>Электронный ключ</t>
  </si>
  <si>
    <t>Стелаж угловой</t>
  </si>
  <si>
    <t>01.01.2007.</t>
  </si>
  <si>
    <t>Стол 105</t>
  </si>
  <si>
    <t>Стол книжка</t>
  </si>
  <si>
    <t>Стол СК-4</t>
  </si>
  <si>
    <t>Стол СК-9</t>
  </si>
  <si>
    <t xml:space="preserve">Стул </t>
  </si>
  <si>
    <t>Стул</t>
  </si>
  <si>
    <t>ул.Советская 22а</t>
  </si>
  <si>
    <t>1эт. деревян.</t>
  </si>
  <si>
    <t>Склад продуктовый</t>
  </si>
  <si>
    <t>Склад хозяйственный</t>
  </si>
  <si>
    <t>Туалет холодный</t>
  </si>
  <si>
    <t>Телевизор "Ролсен"</t>
  </si>
  <si>
    <t>Магнитофон</t>
  </si>
  <si>
    <t>Велосипед</t>
  </si>
  <si>
    <t>Машина стиральная " Сибирь"</t>
  </si>
  <si>
    <t>Морозильная камера" Донбас"</t>
  </si>
  <si>
    <t>Холодильник " Норд"</t>
  </si>
  <si>
    <t>Здание библиотеки</t>
  </si>
  <si>
    <t>0000621</t>
  </si>
  <si>
    <t>0000622</t>
  </si>
  <si>
    <t>0000623</t>
  </si>
  <si>
    <t>0000624</t>
  </si>
  <si>
    <t>0000625</t>
  </si>
  <si>
    <t>0000626</t>
  </si>
  <si>
    <t>Котел "Энергия"-3М</t>
  </si>
  <si>
    <t>0000627</t>
  </si>
  <si>
    <t>0000628</t>
  </si>
  <si>
    <t>0000629</t>
  </si>
  <si>
    <t>0000632</t>
  </si>
  <si>
    <t>0000633</t>
  </si>
  <si>
    <t>Умывальник</t>
  </si>
  <si>
    <t>Унитаз</t>
  </si>
  <si>
    <t>Электрообогреватель</t>
  </si>
  <si>
    <t>Холодильник " Бирюса"</t>
  </si>
  <si>
    <t>Электросчетчик</t>
  </si>
  <si>
    <t>ул.Восточная 9</t>
  </si>
  <si>
    <t>Пианино " Ритм"</t>
  </si>
  <si>
    <t>Пианино " Элегия"</t>
  </si>
  <si>
    <t>Ларь мороз. " Бирюса "-260</t>
  </si>
  <si>
    <t>Машина  стиральная КБ 114</t>
  </si>
  <si>
    <t>Морозильник " Ларь"</t>
  </si>
  <si>
    <t>Холодильник " Морозка"</t>
  </si>
  <si>
    <t>Холодильный агрегат</t>
  </si>
  <si>
    <t>Центрифуга КП -212А</t>
  </si>
  <si>
    <t>Электроблинница</t>
  </si>
  <si>
    <t>Электроплита  ЭП-4П</t>
  </si>
  <si>
    <t>Электроплита ЭП -4П</t>
  </si>
  <si>
    <t>Электроутюг</t>
  </si>
  <si>
    <t>Электрохолодильный аппарат</t>
  </si>
  <si>
    <t>ул.Победа 15</t>
  </si>
  <si>
    <t>Видеомагнитофон " Sharp"</t>
  </si>
  <si>
    <t>Магнитофон LG</t>
  </si>
  <si>
    <t>Телевизор" Phijips"</t>
  </si>
  <si>
    <t>0101.2000</t>
  </si>
  <si>
    <t>Телевизор" Samsung"</t>
  </si>
  <si>
    <t>Холодильник Бирюса"8"</t>
  </si>
  <si>
    <t>Швейная машина</t>
  </si>
  <si>
    <t>Ларь морозильный "Бирюса"</t>
  </si>
  <si>
    <t>Спортивный инвентарь</t>
  </si>
  <si>
    <t>0.01.1998</t>
  </si>
  <si>
    <t>Стиральная машина " Сибирь"</t>
  </si>
  <si>
    <t>Тумба под телевизор</t>
  </si>
  <si>
    <t>Электрическая плита</t>
  </si>
  <si>
    <t>Электромиксер</t>
  </si>
  <si>
    <t>Электросковорода</t>
  </si>
  <si>
    <t>ул.Таежная 4</t>
  </si>
  <si>
    <t>Фотоаппарат</t>
  </si>
  <si>
    <t>Видеоплеер</t>
  </si>
  <si>
    <t>Водонагреватель"Pojaris"</t>
  </si>
  <si>
    <t>Жарочный шкаф</t>
  </si>
  <si>
    <t>Кухонный комбаин</t>
  </si>
  <si>
    <t>Магнитофон " Тюнинг"</t>
  </si>
  <si>
    <t>Морозильная камера " Атлант"</t>
  </si>
  <si>
    <t>Мясорубка" Mojenex"</t>
  </si>
  <si>
    <t>Поддон стальной</t>
  </si>
  <si>
    <t>Пылесос " Байкал"</t>
  </si>
  <si>
    <t>Пылесос " Урал"</t>
  </si>
  <si>
    <t>Спортивный комплекс</t>
  </si>
  <si>
    <t>Спортивный оздоров. Комплек</t>
  </si>
  <si>
    <t>Стиральная машина " Белка"</t>
  </si>
  <si>
    <t>Телевизор " Спектр"</t>
  </si>
  <si>
    <t>Холодильнтк "Snaige"</t>
  </si>
  <si>
    <t>Электро утюг</t>
  </si>
  <si>
    <t>Электрочайник " Tefai"</t>
  </si>
  <si>
    <t>Электорчейник " Tefai"</t>
  </si>
  <si>
    <t>ул. Озерная 1</t>
  </si>
  <si>
    <t>Магнитофон " Sharp"</t>
  </si>
  <si>
    <t>Магнитофон " Sony"</t>
  </si>
  <si>
    <t>Электоплитка</t>
  </si>
  <si>
    <t xml:space="preserve">Детская мебель </t>
  </si>
  <si>
    <t>Гарнитур мебельный</t>
  </si>
  <si>
    <t>Ковер</t>
  </si>
  <si>
    <t>Кресло офисное</t>
  </si>
  <si>
    <t>Микрофон</t>
  </si>
  <si>
    <t>Проигпователь " Концерт"</t>
  </si>
  <si>
    <t>Стиральная маш. " Сибирь"-6</t>
  </si>
  <si>
    <t>Библиотечный фонд</t>
  </si>
  <si>
    <t>0002431</t>
  </si>
  <si>
    <t>0000634</t>
  </si>
  <si>
    <t>0000635</t>
  </si>
  <si>
    <t>0000636</t>
  </si>
  <si>
    <t>20 лет</t>
  </si>
  <si>
    <t>30 лет</t>
  </si>
  <si>
    <t>0.28</t>
  </si>
  <si>
    <t>11_4528283</t>
  </si>
  <si>
    <t>0000400</t>
  </si>
  <si>
    <t>1 шт.</t>
  </si>
  <si>
    <t>3 шт.</t>
  </si>
  <si>
    <t>0000395</t>
  </si>
  <si>
    <t>0000396</t>
  </si>
  <si>
    <t>0001675</t>
  </si>
  <si>
    <t>УРАЛ 5557,гос.№914 ВР 03,№дв.740-017385, №шасси 044953, ПТС 03 КТ 944235</t>
  </si>
  <si>
    <t>0001667</t>
  </si>
  <si>
    <t>УАЗ-39625 гос.№С919 ВР 03,№дв.ЗМЗ 402101 10019628, №шасси 10006891, птс 73 КА 324377</t>
  </si>
  <si>
    <t>Центрифуга</t>
  </si>
  <si>
    <t>Котел Братск №8</t>
  </si>
  <si>
    <t>0000240</t>
  </si>
  <si>
    <t>Котел Братск №9</t>
  </si>
  <si>
    <t>ЗИЛ 130 №дв.13-06401, №шасси 1705007,гос.№Х769ВК03,ПТС 03 ЕЕ 030699/а/ц/</t>
  </si>
  <si>
    <t>ЗИЛ-431412 КО-713-01 №дв.130-147883, №шасси3379190,гос.№0603АВ03,ПТС 03 ЕЕ 030144</t>
  </si>
  <si>
    <t>ЗИЛ-КО-520 АНМ№дв.162948, №шасси R3384945</t>
  </si>
  <si>
    <t>УРАЛ 375 фургон №дв.332379, №шасси198207,гос.№766ВК03, ПТС 03 ЕЕ 030208</t>
  </si>
  <si>
    <t>прицеп /ТР/     АП-15   гос№ 11-40 РН</t>
  </si>
  <si>
    <t>КРАЗ-256Б1 АНМ №дв.ЯМЗ-238-702018, №шасси 414774,гос.№Х773 ВК 03, ПТС 03 ЕЕ 030149</t>
  </si>
  <si>
    <t>Прицеп 2 ПТС-4м</t>
  </si>
  <si>
    <t xml:space="preserve">Экскаватор ЭО-3326А №рамы 3177, №дв. отс., рег. знак РР 6343 </t>
  </si>
  <si>
    <t>Автобус ПАЗ-3205,№дв.1021836,№кузова Y0006047,гос.№Х768 ВК 03,ПТС 03 ЕЕ 03082</t>
  </si>
  <si>
    <t>Автобус ПАЗ-3205ОК, №дв.ЗМЗ-523400, №кузова W004611,гос.№Х765 ВК 03, ПТС 52 ЕВ 748410</t>
  </si>
  <si>
    <t>МУП "Северо-Байкальский регион"</t>
  </si>
  <si>
    <t xml:space="preserve"> д/сад "Лесная поляна" (корпус 1)</t>
  </si>
  <si>
    <t xml:space="preserve"> д/сад "Лесная поляна" (хозяйственный корпус)</t>
  </si>
  <si>
    <t>Погрузчик LG -933 завод. № 92024269, № двигат. В7641800931, коробка передач № 083713, основной ведущий мост № А9213718F, рег. зн. отсут.</t>
  </si>
  <si>
    <t>Бульдозер Т-170, завод. №90842, № дв. 279638, рег. знак отс.</t>
  </si>
  <si>
    <t>Здание склада</t>
  </si>
  <si>
    <t>Здания бани</t>
  </si>
  <si>
    <t>Здание гостиницы</t>
  </si>
  <si>
    <t>Здание хозяйственного блока</t>
  </si>
  <si>
    <t>решение сессии</t>
  </si>
  <si>
    <t>Котел  "Энергия 3М"</t>
  </si>
  <si>
    <t>ул. Набережная, 1б</t>
  </si>
  <si>
    <t xml:space="preserve">Здание склада </t>
  </si>
  <si>
    <t xml:space="preserve">102000000001  </t>
  </si>
  <si>
    <t>Авторезина</t>
  </si>
  <si>
    <t>Принтер  Epson 6200</t>
  </si>
  <si>
    <t>Стол для  заседания</t>
  </si>
  <si>
    <t>Стол  компьютерный</t>
  </si>
  <si>
    <t>Электродрель</t>
  </si>
  <si>
    <t>Электросушилка для рук</t>
  </si>
  <si>
    <t>000000001</t>
  </si>
  <si>
    <t>Низкопроизв.. Сканер Fujitsu</t>
  </si>
  <si>
    <t>18.06.2008.</t>
  </si>
  <si>
    <t>000000003</t>
  </si>
  <si>
    <t>Картридж</t>
  </si>
  <si>
    <t>ул. Украинская, Бамовская, Байкальская, Добровольцев, Магистральная</t>
  </si>
  <si>
    <t>0002443-1</t>
  </si>
  <si>
    <t>3,043 км.</t>
  </si>
  <si>
    <t>ул. Драугистес, Каунасская, Статибининку, Литовская, Звездная, Нагорная</t>
  </si>
  <si>
    <t>Конвейер №2</t>
  </si>
  <si>
    <t>0000550</t>
  </si>
  <si>
    <t>Таль электрическая</t>
  </si>
  <si>
    <t>0000551</t>
  </si>
  <si>
    <t>ул. 70 лет Октября, Железнодорожников, Улан-Удэнская, Комсомольская, 40 лет Победы, Пролетарская, Донецкая, Подбельского, Лесорубов, Алтайская, Лесоводов, Славы, Надежды, пр. Октябрьский, ул. Октябрьская, Дружбы, Спортивная, Хвойная, Олимпийская, Добровольцев, Мостовиков, Саянская, Селенгинская, Светлая, пр. Литовский, ул. Юбилейная</t>
  </si>
  <si>
    <t>12,91917 км.</t>
  </si>
  <si>
    <t>ул. 70 лет Октября, Железнодорожников, Улан-Удэнская, пр. Литовский, ул. Комсомольская</t>
  </si>
  <si>
    <t>0002446-1</t>
  </si>
  <si>
    <t>0002446-2</t>
  </si>
  <si>
    <t>0002446-3</t>
  </si>
  <si>
    <t>6,037 км.</t>
  </si>
  <si>
    <t>улю 70 лет Октября, Железнодорожников, Улан-Удэнская, Комсомльская, Светлая, пр. Литовский, ул. Юбилейная</t>
  </si>
  <si>
    <t>4,3851 км.</t>
  </si>
  <si>
    <t>2,8024 км.</t>
  </si>
  <si>
    <t>1984-1989</t>
  </si>
  <si>
    <t>3,8414 км.</t>
  </si>
  <si>
    <t>0002304-1</t>
  </si>
  <si>
    <t>3,8744 км.</t>
  </si>
  <si>
    <t>ул. 40 лет Победы</t>
  </si>
  <si>
    <t>6,028 км.</t>
  </si>
  <si>
    <t>ул. 40 лет Победы, Таежная, Лесная, Советская, Ангарская, пер. Школьный</t>
  </si>
  <si>
    <t>0000604-1</t>
  </si>
  <si>
    <t>0,21 км.</t>
  </si>
  <si>
    <t>0,829 км.</t>
  </si>
  <si>
    <t>ул. Юбилейная</t>
  </si>
  <si>
    <t>0000632/1</t>
  </si>
  <si>
    <t>0,43334 км.</t>
  </si>
  <si>
    <t>ул. Победы, Школьная</t>
  </si>
  <si>
    <t>000409/1</t>
  </si>
  <si>
    <t>0,02107 км.</t>
  </si>
  <si>
    <t>ВЛ-10 кВ</t>
  </si>
  <si>
    <t>0001517</t>
  </si>
  <si>
    <t>пост. Верх. Совета РБ</t>
  </si>
  <si>
    <t>1067-XII</t>
  </si>
  <si>
    <t>ул.Теплотехников, д. 8</t>
  </si>
  <si>
    <t>Здание средней школы                          /в т.ч. зд. нач. школы/</t>
  </si>
  <si>
    <t>ул. Победы, д.29</t>
  </si>
  <si>
    <t xml:space="preserve">св-во           </t>
  </si>
  <si>
    <t xml:space="preserve">Здание средней школы                          </t>
  </si>
  <si>
    <t>ул.Большещапова, 1В</t>
  </si>
  <si>
    <t>2-х этажное, кирпичное</t>
  </si>
  <si>
    <t>3-х этажное, кирпичное</t>
  </si>
  <si>
    <t>Одноэтажн,каркасно-обшивн.</t>
  </si>
  <si>
    <t>Здание Культурно-спортивного комплекса</t>
  </si>
  <si>
    <t xml:space="preserve">2-х этажный, шлакозаливной </t>
  </si>
  <si>
    <t>1шт.</t>
  </si>
  <si>
    <t>0002481</t>
  </si>
  <si>
    <t>0002482</t>
  </si>
  <si>
    <t>03-АА 534006</t>
  </si>
  <si>
    <t>0001669</t>
  </si>
  <si>
    <t>ГАЗ-53 №928 №дв. 511-М212157М,№шасси 1184031,ПТС 03 КТ944206,</t>
  </si>
  <si>
    <t>8363,0</t>
  </si>
  <si>
    <t>0001681</t>
  </si>
  <si>
    <t>387140,8</t>
  </si>
  <si>
    <t>0001683</t>
  </si>
  <si>
    <t>452000,0</t>
  </si>
  <si>
    <t xml:space="preserve">п.Нижнеангарск </t>
  </si>
  <si>
    <t>ул.Победы, 43</t>
  </si>
  <si>
    <t>0000406</t>
  </si>
  <si>
    <t>ул. Железнодорожная, Березовая, Перевальская, Советская, Сосоновая, 8 Марта, Отрадная</t>
  </si>
  <si>
    <t>ул. Кооперативная, Комсомольская</t>
  </si>
  <si>
    <t>0001644-5</t>
  </si>
  <si>
    <t>1976-1991</t>
  </si>
  <si>
    <t>4,14963 км.</t>
  </si>
  <si>
    <t>ул. Ленина, пер. Клубный, Школьный, ул. Козлова, Победы, 50 лет Октября, Комсомольская, Ангарская</t>
  </si>
  <si>
    <t>1971-2003</t>
  </si>
  <si>
    <t>4,78326 км.</t>
  </si>
  <si>
    <t>0001645-1</t>
  </si>
  <si>
    <t>1976-2007</t>
  </si>
  <si>
    <t>3,68374 км.</t>
  </si>
  <si>
    <t>ул. Ленина, пер. Клубный,  ул. Победы, 50 лет Октября, Комсомольская, Ангарская</t>
  </si>
  <si>
    <t>0001645-2</t>
  </si>
  <si>
    <t>0,51641 км.</t>
  </si>
  <si>
    <t>0001645-3</t>
  </si>
  <si>
    <t>3,31483 км.</t>
  </si>
  <si>
    <t>ул. Озерная, Амурская, Байкальская, Набережная, Таежная</t>
  </si>
  <si>
    <t>0001645-4</t>
  </si>
  <si>
    <t>0,44627 км.</t>
  </si>
  <si>
    <t xml:space="preserve">ул. Кооперативная, Комсомольская, </t>
  </si>
  <si>
    <t>0001645-5</t>
  </si>
  <si>
    <t>0000467</t>
  </si>
  <si>
    <t>0000469</t>
  </si>
  <si>
    <t>0000470</t>
  </si>
  <si>
    <t>Водозабор</t>
  </si>
  <si>
    <t>0000471</t>
  </si>
  <si>
    <t>0000472</t>
  </si>
  <si>
    <t>0000473</t>
  </si>
  <si>
    <t>0000474</t>
  </si>
  <si>
    <t>0002300</t>
  </si>
  <si>
    <t xml:space="preserve">Бак аккумуляторный </t>
  </si>
  <si>
    <t>0000479</t>
  </si>
  <si>
    <t>Газоходы по котельной</t>
  </si>
  <si>
    <t>0000484</t>
  </si>
  <si>
    <t>0000485</t>
  </si>
  <si>
    <t>ЭЦВ 6-6-3125</t>
  </si>
  <si>
    <t>0000486</t>
  </si>
  <si>
    <t>0000487</t>
  </si>
  <si>
    <t>0000488</t>
  </si>
  <si>
    <t>ГВС ЦНСГ -60-66</t>
  </si>
  <si>
    <t>0000489</t>
  </si>
  <si>
    <t>0000490</t>
  </si>
  <si>
    <t>0000491</t>
  </si>
  <si>
    <t>0000492</t>
  </si>
  <si>
    <t>0000493</t>
  </si>
  <si>
    <t>сетевой ЦНСГ 60/90</t>
  </si>
  <si>
    <t>0000494</t>
  </si>
  <si>
    <t>0000495</t>
  </si>
  <si>
    <t>0000496</t>
  </si>
  <si>
    <t>0000497</t>
  </si>
  <si>
    <t>0000498</t>
  </si>
  <si>
    <t>0000499</t>
  </si>
  <si>
    <t>Вакуумный насос</t>
  </si>
  <si>
    <t xml:space="preserve"> ВВН-50</t>
  </si>
  <si>
    <t>0000500</t>
  </si>
  <si>
    <t>0000501</t>
  </si>
  <si>
    <t>ЭЦВВ  6-10-140</t>
  </si>
  <si>
    <t>0000253</t>
  </si>
  <si>
    <t>Насос</t>
  </si>
  <si>
    <t>К 160/206/зэл.</t>
  </si>
  <si>
    <t>0000254</t>
  </si>
  <si>
    <t>К-100-65-200</t>
  </si>
  <si>
    <t>0000255</t>
  </si>
  <si>
    <t xml:space="preserve">К-65-50-160 </t>
  </si>
  <si>
    <t>0000256</t>
  </si>
  <si>
    <t>центр.</t>
  </si>
  <si>
    <t>0000257</t>
  </si>
  <si>
    <t xml:space="preserve">б/зэл.двиг. </t>
  </si>
  <si>
    <t>0000387</t>
  </si>
  <si>
    <t>Резервуар</t>
  </si>
  <si>
    <t>ул. Зеленая</t>
  </si>
  <si>
    <t>0000390</t>
  </si>
  <si>
    <t>0001635</t>
  </si>
  <si>
    <t>Здание дымососа</t>
  </si>
  <si>
    <t>0000392</t>
  </si>
  <si>
    <t>0000393</t>
  </si>
  <si>
    <t>ул.Ленина</t>
  </si>
  <si>
    <t>0000394</t>
  </si>
  <si>
    <t>03-АА 613232</t>
  </si>
  <si>
    <t>03-АА 041801</t>
  </si>
  <si>
    <t>03-АА 042017</t>
  </si>
  <si>
    <t>03-АА 042016</t>
  </si>
  <si>
    <t>03-АА 041951</t>
  </si>
  <si>
    <t>03-АА 041949</t>
  </si>
  <si>
    <t>03-АА 041950</t>
  </si>
  <si>
    <t>03-АА 042068</t>
  </si>
  <si>
    <t>03-АА 042070</t>
  </si>
  <si>
    <t>03-АА 042014</t>
  </si>
  <si>
    <t>03-АА 613234</t>
  </si>
  <si>
    <t>03-АА 018877</t>
  </si>
  <si>
    <t>03-АА 018878</t>
  </si>
  <si>
    <t>03-АА 018876</t>
  </si>
  <si>
    <t>03-АА 018874</t>
  </si>
  <si>
    <t>03-АА 018938</t>
  </si>
  <si>
    <t>03-АА 018937</t>
  </si>
  <si>
    <t>03-АА 018946</t>
  </si>
  <si>
    <t>03-АА 018945</t>
  </si>
  <si>
    <t>03-АА 018952</t>
  </si>
  <si>
    <t>03-АА 018947</t>
  </si>
  <si>
    <t>03-АА 041798</t>
  </si>
  <si>
    <t>03-АА 041797</t>
  </si>
  <si>
    <t>03-АА 041799</t>
  </si>
  <si>
    <t>03-АА 042020</t>
  </si>
  <si>
    <t>03-АА 042015</t>
  </si>
  <si>
    <t>03-АА 042018</t>
  </si>
  <si>
    <t>Насос подпиточный</t>
  </si>
  <si>
    <t>0000366</t>
  </si>
  <si>
    <t>под склад</t>
  </si>
  <si>
    <t>0000367</t>
  </si>
  <si>
    <t>под столярный цех</t>
  </si>
  <si>
    <t>0000368</t>
  </si>
  <si>
    <t>0000369</t>
  </si>
  <si>
    <t>0000370</t>
  </si>
  <si>
    <t>0000371</t>
  </si>
  <si>
    <t>0000372</t>
  </si>
  <si>
    <t>Пожарный резервуар</t>
  </si>
  <si>
    <t>0000373</t>
  </si>
  <si>
    <t xml:space="preserve">Здание проходной     </t>
  </si>
  <si>
    <t>0000374</t>
  </si>
  <si>
    <t>Овощехранилище</t>
  </si>
  <si>
    <t>ВГСО</t>
  </si>
  <si>
    <t>Выгребная яма</t>
  </si>
  <si>
    <t>ул.60 лет ВЛКСМ</t>
  </si>
  <si>
    <t>0002073</t>
  </si>
  <si>
    <t>0002074</t>
  </si>
  <si>
    <t>0002075</t>
  </si>
  <si>
    <t>0002076</t>
  </si>
  <si>
    <t>400м3/сут. Одноэтажное, кирпич.</t>
  </si>
  <si>
    <t>0002077</t>
  </si>
  <si>
    <t>0002090</t>
  </si>
  <si>
    <t>Резервуар запаса воды</t>
  </si>
  <si>
    <t>V-500м3</t>
  </si>
  <si>
    <t>ул.60 лет ВЛКСМ, б/н</t>
  </si>
  <si>
    <t xml:space="preserve"> №1  Бетонная обваловка</t>
  </si>
  <si>
    <t>0002091</t>
  </si>
  <si>
    <t>№2  Бетонная обваловка</t>
  </si>
  <si>
    <t>0002078</t>
  </si>
  <si>
    <t>0002079</t>
  </si>
  <si>
    <t>0000127</t>
  </si>
  <si>
    <t>Внешнеплощадочный напорный коллектор</t>
  </si>
  <si>
    <t>0000128</t>
  </si>
  <si>
    <t>0002083</t>
  </si>
  <si>
    <t>0000129</t>
  </si>
  <si>
    <t>0000130</t>
  </si>
  <si>
    <t>Газодувка с двигателем</t>
  </si>
  <si>
    <t>0000131</t>
  </si>
  <si>
    <t>ВВМ</t>
  </si>
  <si>
    <t>0000132</t>
  </si>
  <si>
    <t>0000133</t>
  </si>
  <si>
    <t>0000134</t>
  </si>
  <si>
    <t>0000135</t>
  </si>
  <si>
    <t>0000136</t>
  </si>
  <si>
    <t>0000137</t>
  </si>
  <si>
    <t xml:space="preserve">ФГ 150/412.5 </t>
  </si>
  <si>
    <t>0000138</t>
  </si>
  <si>
    <t>0000139</t>
  </si>
  <si>
    <t>0000140</t>
  </si>
  <si>
    <t>0000141</t>
  </si>
  <si>
    <t>0000142</t>
  </si>
  <si>
    <t>0002086</t>
  </si>
  <si>
    <t>одноэтажное, брусовое</t>
  </si>
  <si>
    <t>0000144</t>
  </si>
  <si>
    <t>0,44 км.</t>
  </si>
  <si>
    <t>0.42</t>
  </si>
  <si>
    <t>Здание скважины</t>
  </si>
  <si>
    <t>ул.Александровой  63/1</t>
  </si>
  <si>
    <t>ул.Зеленая , 12/1</t>
  </si>
  <si>
    <t xml:space="preserve">Здание скважины </t>
  </si>
  <si>
    <t>ул.Охотника,25/1</t>
  </si>
  <si>
    <t>фундамент бетонный, стены кирпичное</t>
  </si>
  <si>
    <t>ул.Хрустальная, 15/1</t>
  </si>
  <si>
    <t>фундамент бутобетонный, стены брусовые</t>
  </si>
  <si>
    <t>ул.Таежная, 7/2</t>
  </si>
  <si>
    <t>фундамент бутобетонный, стены щитовые</t>
  </si>
  <si>
    <t>фундамент бетонный, стены панели сэндвич</t>
  </si>
  <si>
    <t>ул.Строителей, 40/1</t>
  </si>
  <si>
    <t>ул. Заречная, 21/1</t>
  </si>
  <si>
    <t>ул. Перевальская, 24/1</t>
  </si>
  <si>
    <t>фундамент бетонный, стены брусовые</t>
  </si>
  <si>
    <t xml:space="preserve">Здание скважины № 1, 2 </t>
  </si>
  <si>
    <t>ул.50 лет Октября, 1/1</t>
  </si>
  <si>
    <t>фундамент бетонный, стены кирпичные</t>
  </si>
  <si>
    <t>8,9,       6,5</t>
  </si>
  <si>
    <t>03-АА 179062</t>
  </si>
  <si>
    <t>03-АА 179060</t>
  </si>
  <si>
    <t>03-АА 179064</t>
  </si>
  <si>
    <t>03-АА 179053</t>
  </si>
  <si>
    <t>03-АА 179055</t>
  </si>
  <si>
    <t>03-АА 179063</t>
  </si>
  <si>
    <t>03-АА 179065</t>
  </si>
  <si>
    <t>03-АА 179061</t>
  </si>
  <si>
    <t>03-АА 179054           03-АА 179058</t>
  </si>
  <si>
    <t>пер. Молодежный, 18</t>
  </si>
  <si>
    <t>фундамент деревянные стулья, стены брусовые</t>
  </si>
  <si>
    <t>03-АА 179059</t>
  </si>
  <si>
    <t>03-АА 179056</t>
  </si>
  <si>
    <t>03-АА 179057</t>
  </si>
  <si>
    <t>ул. Советская, 8б</t>
  </si>
  <si>
    <t>ул. Победы, 7б</t>
  </si>
  <si>
    <t xml:space="preserve">автопогрузчик ТО-25, завод. №207714, № двиг. 880312, гос.№6332 </t>
  </si>
  <si>
    <t xml:space="preserve">бульдозер Т-130 МГ-1, Завод. № отс., № двиг. отс., гос. .№ 6333 </t>
  </si>
  <si>
    <t>1954, 1980</t>
  </si>
  <si>
    <t xml:space="preserve">одноэтажный, дерев.,кирп. </t>
  </si>
  <si>
    <t>ул. Рабочая 125</t>
  </si>
  <si>
    <t>03АА 018633</t>
  </si>
  <si>
    <t>03-АА 534009</t>
  </si>
  <si>
    <t>Здание ЦТП</t>
  </si>
  <si>
    <t>ул.Украинская, 7</t>
  </si>
  <si>
    <t>Бетонные блоки, одноэтажное</t>
  </si>
  <si>
    <t>03-АА 534012</t>
  </si>
  <si>
    <t xml:space="preserve"> ул.Драугистес, 11</t>
  </si>
  <si>
    <t>одноэтажное, брусовое, кирпичное</t>
  </si>
  <si>
    <t>03-АА 534016</t>
  </si>
  <si>
    <t xml:space="preserve"> ул.Добровольцев,  15</t>
  </si>
  <si>
    <t>бетонный, брусовой, одноэтажное</t>
  </si>
  <si>
    <t>03-АА 534014</t>
  </si>
  <si>
    <t xml:space="preserve"> ул.Железнодорожная, 35</t>
  </si>
  <si>
    <t>Кирпичное, панельное, 3-х этажное</t>
  </si>
  <si>
    <t>03-АА 534015</t>
  </si>
  <si>
    <t>ул. Победы, 29А</t>
  </si>
  <si>
    <t>одноэтажное, каркаснозасыпное</t>
  </si>
  <si>
    <t>03-АА 534013</t>
  </si>
  <si>
    <t>УАЗ-3962 гос. № С 967 ВР, индентиф. № ХТТ 396200Р0265386, № двиг. Н/У-40600372, № шасси Р0256386, № кузова 11633</t>
  </si>
  <si>
    <t>УАЗ-37419-210 гос. № С 969 ВР, индентиф. № ХТТ 374190Y0002921, № двиг. 4218-Y0106885, № шасси Y0003186, № кузова Y0002921</t>
  </si>
  <si>
    <t>ЗИЛ 4502 гос. № С 974 ВР, индентиф. № ОТС., № двиг.130-806070, № шасси 3129665, № кузова Н/У</t>
  </si>
  <si>
    <t>ЗИЛ-131 гос. № С 975 ВР, индентиф. № ОТС., № двиг.УМЗ-4218 № 130-626454, № шасси 2954254, № кузова ОТС.</t>
  </si>
  <si>
    <t>УАЗ 3303 АС-Б1ХТТ 330300S0312056, № двиг. № 4171003012-5030751, № шасси S0312056, № кузова S 13980</t>
  </si>
  <si>
    <t>Погрузчик LG-933 завод. № 92025157, № двигат. В7641801437, коробка передач № 080400467, основной ведущий мост № А9214256F/9214297. рег. зн. отсут.</t>
  </si>
  <si>
    <t>Кумора-Уоян, 2,08 км. 47 дер. оп.</t>
  </si>
  <si>
    <t>72-IV</t>
  </si>
  <si>
    <t>Межпоселенческий центр досуга, Районый Дом творчества</t>
  </si>
  <si>
    <t>МОУ "Байкальская средняя общеобразовательная школа"</t>
  </si>
  <si>
    <t>УТВЕРЖДАЮ:</t>
  </si>
  <si>
    <t>ул.Кооперативная, 58</t>
  </si>
  <si>
    <t>Здание морга</t>
  </si>
  <si>
    <t>Здание прачечной</t>
  </si>
  <si>
    <t>ул.Ленина, 117А</t>
  </si>
  <si>
    <t>ул. Мостостроителей, 60 лет ВЛКСМ, Ленина, Автомобилистов, Большещапова, Ефремова, Первопроходцев</t>
  </si>
  <si>
    <t>4,5172 км.</t>
  </si>
  <si>
    <t>ул. Солнечная ввод в баню-сауну</t>
  </si>
  <si>
    <t>ул. Таллинская, Кедровая</t>
  </si>
  <si>
    <t>1498,25 м.</t>
  </si>
  <si>
    <t>981,6 м.</t>
  </si>
  <si>
    <t>ул. Таллинская, ТК 6,7,8,10</t>
  </si>
  <si>
    <t>835,5 м.</t>
  </si>
  <si>
    <t>ул. Байкова от скв. 2</t>
  </si>
  <si>
    <t>0002078-1</t>
  </si>
  <si>
    <t>0002078-2</t>
  </si>
  <si>
    <t>0002078-3</t>
  </si>
  <si>
    <t>0002078-4</t>
  </si>
  <si>
    <t>0002078-5</t>
  </si>
  <si>
    <t>до ж/д вокзала ТК 20,9,5</t>
  </si>
  <si>
    <t>0002078-6</t>
  </si>
  <si>
    <t>от ТК 1до ТК 5</t>
  </si>
  <si>
    <t>304 м.</t>
  </si>
  <si>
    <t>466,5 м.</t>
  </si>
  <si>
    <t>335,5 м.</t>
  </si>
  <si>
    <t>0002078-7</t>
  </si>
  <si>
    <t>ул. Кедровая, пер. Кедровый, ул. Сосновая</t>
  </si>
  <si>
    <t>862,48 м.</t>
  </si>
  <si>
    <t>0002078-8</t>
  </si>
  <si>
    <t>ул. Байкова до резервуаров воды</t>
  </si>
  <si>
    <t>660,2 м</t>
  </si>
  <si>
    <t>0002078-9</t>
  </si>
  <si>
    <t>ул.Сосновая от ЦК до ТК 14а</t>
  </si>
  <si>
    <t>432,9 м.</t>
  </si>
  <si>
    <t>ул. Таллинская, Кедровая, Солнечная, пер. Кедровый, Солнечный, Сосновый</t>
  </si>
  <si>
    <t>5,63 км.</t>
  </si>
  <si>
    <t>4,56 км.</t>
  </si>
  <si>
    <t>0002083-1</t>
  </si>
  <si>
    <t>ул. Таллинская</t>
  </si>
  <si>
    <t>м2/км./п.м.</t>
  </si>
  <si>
    <t>ОКОФ</t>
  </si>
  <si>
    <t>109,6 м.</t>
  </si>
  <si>
    <t>0002083-2</t>
  </si>
  <si>
    <t>ввода</t>
  </si>
  <si>
    <t>на телотрассу от ТК 10 до КНС</t>
  </si>
  <si>
    <t>68,44 м</t>
  </si>
  <si>
    <t>0002083-3</t>
  </si>
  <si>
    <t>132,0 м.</t>
  </si>
  <si>
    <t>св-во</t>
  </si>
  <si>
    <t>казна</t>
  </si>
  <si>
    <t>недвиж.</t>
  </si>
  <si>
    <t>с.Байкальское</t>
  </si>
  <si>
    <t>п.Новый Уоян</t>
  </si>
  <si>
    <t>с.Ангоя</t>
  </si>
  <si>
    <t>п.Кичера</t>
  </si>
  <si>
    <t>0000026</t>
  </si>
  <si>
    <t>2,0</t>
  </si>
  <si>
    <t>опер.упр.</t>
  </si>
  <si>
    <t>Управл.образов.</t>
  </si>
  <si>
    <t>ул.Комсомольская, д.1</t>
  </si>
  <si>
    <t>п.Янчукан</t>
  </si>
  <si>
    <t>одноэтажное, бревенчатое</t>
  </si>
  <si>
    <t>0000030</t>
  </si>
  <si>
    <t>Антенно-мачт.сооруж.</t>
  </si>
  <si>
    <t>Инорагда</t>
  </si>
  <si>
    <t>16,0</t>
  </si>
  <si>
    <t>мест.Инорагда</t>
  </si>
  <si>
    <t>0000031</t>
  </si>
  <si>
    <t>Гоуджекит</t>
  </si>
  <si>
    <t>р-он п.Гоуджекит</t>
  </si>
  <si>
    <t>0000032</t>
  </si>
  <si>
    <t>10,0</t>
  </si>
  <si>
    <t>р-он п.Ангоя</t>
  </si>
  <si>
    <t xml:space="preserve">Дизельная электростанция  </t>
  </si>
  <si>
    <t>Одноэтажное, кирпичное</t>
  </si>
  <si>
    <t>0000035</t>
  </si>
  <si>
    <t>р-н п.Кичера</t>
  </si>
  <si>
    <t>5,0</t>
  </si>
  <si>
    <t>0000037</t>
  </si>
  <si>
    <t>р-н  п.Янчукан</t>
  </si>
  <si>
    <t>01.01.91.</t>
  </si>
  <si>
    <t>1эт.деревян.</t>
  </si>
  <si>
    <t>Весы</t>
  </si>
  <si>
    <t>01.01.02.</t>
  </si>
  <si>
    <t>01.01.06.</t>
  </si>
  <si>
    <t>Водонагреватель 10 л.</t>
  </si>
  <si>
    <t>01.01.04.</t>
  </si>
  <si>
    <t>Водонагреватель 50 л.</t>
  </si>
  <si>
    <t>Комплект кухонной мебели</t>
  </si>
  <si>
    <t>Копировальный аппарат Canon</t>
  </si>
  <si>
    <t>Лампа медицинская</t>
  </si>
  <si>
    <t>Машина швейная</t>
  </si>
  <si>
    <t>Монитор LG</t>
  </si>
  <si>
    <t>01.01.03.</t>
  </si>
  <si>
    <t>Пылесос</t>
  </si>
  <si>
    <t>Синтезатор "Ямаха"</t>
  </si>
  <si>
    <t>Системный блок</t>
  </si>
  <si>
    <t>Телевизор LG</t>
  </si>
  <si>
    <t>Телевизор СД 3728</t>
  </si>
  <si>
    <t>Чайник -термос</t>
  </si>
  <si>
    <t>Электромясорубка</t>
  </si>
  <si>
    <t>Электроплита "Лысьва"</t>
  </si>
  <si>
    <t>01,01,04</t>
  </si>
  <si>
    <t>0000502</t>
  </si>
  <si>
    <t>Котел паровой КЕ-6.5-14</t>
  </si>
  <si>
    <t>0000503</t>
  </si>
  <si>
    <t>0000504</t>
  </si>
  <si>
    <t>0000505</t>
  </si>
  <si>
    <t>0000519</t>
  </si>
  <si>
    <t xml:space="preserve">Аппарат ПД-0517 сварочный </t>
  </si>
  <si>
    <t>0000520</t>
  </si>
  <si>
    <t>0000521</t>
  </si>
  <si>
    <t>Сварочный аппарат ДВ-500</t>
  </si>
  <si>
    <t>0000522</t>
  </si>
  <si>
    <t>0000523</t>
  </si>
  <si>
    <t>0000524</t>
  </si>
  <si>
    <t>Трансформатор силовой 400 КВТ</t>
  </si>
  <si>
    <t>0000525</t>
  </si>
  <si>
    <t>0000526</t>
  </si>
  <si>
    <t>Шкаф силовой</t>
  </si>
  <si>
    <t>0000527</t>
  </si>
  <si>
    <t>Заглубленный резервуар V=1000м3</t>
  </si>
  <si>
    <t>Холодильная камера</t>
  </si>
  <si>
    <t>0000433</t>
  </si>
  <si>
    <t>Напорный коллектор от КНС-3</t>
  </si>
  <si>
    <t>0000434</t>
  </si>
  <si>
    <t>0000437</t>
  </si>
  <si>
    <t>0000438</t>
  </si>
  <si>
    <t>0000441</t>
  </si>
  <si>
    <t xml:space="preserve">Склад </t>
  </si>
  <si>
    <t>/от "Аяна"/</t>
  </si>
  <si>
    <t>0000444</t>
  </si>
  <si>
    <t>Разъезд Дабан</t>
  </si>
  <si>
    <t xml:space="preserve">досчатый   </t>
  </si>
  <si>
    <t>0000445</t>
  </si>
  <si>
    <t xml:space="preserve">Контактный  резервуар объем 2,5 м. куб </t>
  </si>
  <si>
    <t>0000446</t>
  </si>
  <si>
    <t>Установка БИО 25 в комплекте V=77м3</t>
  </si>
  <si>
    <t xml:space="preserve"> Пенельный, кирпичный</t>
  </si>
  <si>
    <t>0002430</t>
  </si>
  <si>
    <t>ALINA PRO ВЫЗ-50 - цифровое сценическое фортепиано</t>
  </si>
  <si>
    <t>ДШИ</t>
  </si>
  <si>
    <t>EVROSOUND LOTUS 18-А- аккустический комплект</t>
  </si>
  <si>
    <t>EVROSOUND FORSE -1099 активный микшерский пульт</t>
  </si>
  <si>
    <t>Синтезатор "ЯМАХА"</t>
  </si>
  <si>
    <t>Духовой оркестр</t>
  </si>
  <si>
    <t>Кларнет "Selmer"</t>
  </si>
  <si>
    <t>Синтезатор домашний + трансор к синт.</t>
  </si>
  <si>
    <t>Телевизор "Sfmsung" CS-21K2Q</t>
  </si>
  <si>
    <t>Усилитель FENDER BASMAN</t>
  </si>
  <si>
    <t>Фортепиано</t>
  </si>
  <si>
    <t>Фортепиано "Прелюдия"</t>
  </si>
  <si>
    <t>Фортепиано "Рондо"</t>
  </si>
  <si>
    <t>RED STONE Modem Udiy -эл/гитара 6 струн.</t>
  </si>
  <si>
    <t>TAVE PX 52 OJ ударная установка</t>
  </si>
  <si>
    <t>Аккустическая система JBL</t>
  </si>
  <si>
    <t>РДК</t>
  </si>
  <si>
    <t>Аппаратура (установка)</t>
  </si>
  <si>
    <t>Баян "Рубин-7"</t>
  </si>
  <si>
    <t>Вентилятор</t>
  </si>
  <si>
    <t>Видеопроектор "Гамма"</t>
  </si>
  <si>
    <t>Комплект р-приемник + 2 микр.</t>
  </si>
  <si>
    <t>М/центр LG 1079</t>
  </si>
  <si>
    <t>Магнитофон "Ymaha"</t>
  </si>
  <si>
    <t>Микш. Пульт Phonic MM</t>
  </si>
  <si>
    <t>Проф. Синтезатор "Roland X"</t>
  </si>
  <si>
    <t>Пульт микшер. "PHONIC POWERPOD</t>
  </si>
  <si>
    <t>Пульт микшерский</t>
  </si>
  <si>
    <t>Телевизор "SHARP"</t>
  </si>
  <si>
    <t>Усилитель мощности Phonic</t>
  </si>
  <si>
    <t xml:space="preserve">Компьютер  </t>
  </si>
  <si>
    <t>Погрузчик МКСМ-800</t>
  </si>
  <si>
    <t>Урал 5557 ПТС 03 ЕЕ 030200</t>
  </si>
  <si>
    <t>2 шт.</t>
  </si>
  <si>
    <t>ул.Ленина, д. 50</t>
  </si>
  <si>
    <t>ул. Победы, д.15</t>
  </si>
  <si>
    <t>03-АА 534121</t>
  </si>
  <si>
    <t>03АА 362334</t>
  </si>
  <si>
    <t>03АА 362333</t>
  </si>
  <si>
    <t>03АА 362335</t>
  </si>
  <si>
    <t>03АА 362330</t>
  </si>
  <si>
    <t>03АА 362328</t>
  </si>
  <si>
    <t>Правообладатель</t>
  </si>
  <si>
    <t>Помещение в здании</t>
  </si>
  <si>
    <t>Ограничения, обременнеия</t>
  </si>
  <si>
    <t>ОАО Аптека, договор аренды муниц. имущества</t>
  </si>
  <si>
    <t>0000020/1</t>
  </si>
  <si>
    <t>МО "Северо-Байкальский район"</t>
  </si>
  <si>
    <t>03-АА 221309</t>
  </si>
  <si>
    <t>03-АА 221308</t>
  </si>
  <si>
    <t>0000020/2</t>
  </si>
  <si>
    <t>МДОУ детский сад "Сказка"</t>
  </si>
  <si>
    <t>Председатель МКУ "Комитет по управлению муниципальных хозяйством</t>
  </si>
  <si>
    <t>мачта, метал.ажур.опора</t>
  </si>
  <si>
    <t>мачта трубчатого сечения</t>
  </si>
  <si>
    <t>ул.Лесная, 2а</t>
  </si>
  <si>
    <t>панели "Сендвич"</t>
  </si>
  <si>
    <t>метал.щиты без утеплителя</t>
  </si>
  <si>
    <t>МДОУ детский сад "Дылачакан"</t>
  </si>
  <si>
    <t>1981, 1990</t>
  </si>
  <si>
    <t>МБОУ "Верхнеангарская средняя общеобразовательная школа"</t>
  </si>
  <si>
    <t>МОУ "Холоднинская средняя общеобразовательная школа"</t>
  </si>
  <si>
    <t>п. Кичера</t>
  </si>
  <si>
    <t>п. Янчукан</t>
  </si>
  <si>
    <t>03-АА 108647</t>
  </si>
  <si>
    <t>МБОУ "Кичерская средняя общеобразовательная школа "</t>
  </si>
  <si>
    <t>МБОУ ДОД «Районный дом детского творчества »</t>
  </si>
  <si>
    <t>АУ "Муниципальный районный историко-краеведческий музей п. Нижнеангарск"</t>
  </si>
  <si>
    <t xml:space="preserve">св-во        </t>
  </si>
  <si>
    <t>ул. 26 Бакинских комиссаров, д.4</t>
  </si>
  <si>
    <t>03-АА</t>
  </si>
  <si>
    <t>Здание станции насосной второго подъема</t>
  </si>
  <si>
    <t>ул. 26 Бакинских комиссаров, д.10</t>
  </si>
  <si>
    <t>одноэтажное, железобетонное</t>
  </si>
  <si>
    <t>03-АА 208731</t>
  </si>
  <si>
    <t>0001505/1</t>
  </si>
  <si>
    <t>Здание скважины № 1</t>
  </si>
  <si>
    <t>одноэтажная, кирпичная</t>
  </si>
  <si>
    <t>03-АА 208732</t>
  </si>
  <si>
    <t>03-АА 208735</t>
  </si>
  <si>
    <t>0001505/2</t>
  </si>
  <si>
    <t>Здание скважины № 2</t>
  </si>
  <si>
    <t>03-АА 208736</t>
  </si>
  <si>
    <t>5,1</t>
  </si>
  <si>
    <t>0001505/3</t>
  </si>
  <si>
    <t>Здание скважины № 3</t>
  </si>
  <si>
    <t>5,2</t>
  </si>
  <si>
    <t>сооруж.</t>
  </si>
  <si>
    <t>ул. Нариманова, 8</t>
  </si>
  <si>
    <t>Одноэтажная, кирпичная, бетонное</t>
  </si>
  <si>
    <t>03-АА 057593</t>
  </si>
  <si>
    <t xml:space="preserve">Здание станции биологической очистки </t>
  </si>
  <si>
    <t>ул. Весенняя, 2а</t>
  </si>
  <si>
    <t>Одноэтажное, бетонное,железобетонное</t>
  </si>
  <si>
    <t>03-АА 057594</t>
  </si>
  <si>
    <t>п. Ангоя</t>
  </si>
  <si>
    <t>4,8705 км.</t>
  </si>
  <si>
    <t>ул.Лесорубов, 2а</t>
  </si>
  <si>
    <t>03-АА 179377</t>
  </si>
  <si>
    <t>03-АА 179376</t>
  </si>
  <si>
    <t>03-АА 179583</t>
  </si>
  <si>
    <t>ул.Таллинская, 13б</t>
  </si>
  <si>
    <t>03-АА 057569</t>
  </si>
  <si>
    <t>Здание канализационной насосной станции</t>
  </si>
  <si>
    <t>ул.Таллинская, 13а</t>
  </si>
  <si>
    <t>03-АА 057568</t>
  </si>
  <si>
    <t>бревенчатое, 2-х этажное</t>
  </si>
  <si>
    <t>одноэтажное, бревнчатое</t>
  </si>
  <si>
    <t>АУ "Муниципальный детская школа искусств п. Нижнеангарск"</t>
  </si>
  <si>
    <t xml:space="preserve">Помещении в здании гаража              </t>
  </si>
  <si>
    <t>ул. Ленина, 17</t>
  </si>
  <si>
    <t>ул. Таежная, 5Б</t>
  </si>
  <si>
    <t>03-АА 208734</t>
  </si>
  <si>
    <t>0000194/1</t>
  </si>
  <si>
    <t>ул. Новостройка, 1А</t>
  </si>
  <si>
    <t>одноэтажное, шпала</t>
  </si>
  <si>
    <t>03-АА 179378</t>
  </si>
  <si>
    <t>ул.Таежная, 5</t>
  </si>
  <si>
    <t>фундамент бутобетонный, стены подземной части кирпичные</t>
  </si>
  <si>
    <t>Здание бытовка</t>
  </si>
  <si>
    <t xml:space="preserve">Здание центрально- теплового пункта </t>
  </si>
  <si>
    <t>ул. Рабочая, 129а</t>
  </si>
  <si>
    <t>одноэтажное, щитовое</t>
  </si>
  <si>
    <t>03-АА 082520</t>
  </si>
  <si>
    <t>20.012.2011</t>
  </si>
  <si>
    <t>03-АА 208305</t>
  </si>
  <si>
    <t>одноэтажное, деревянное капкасное</t>
  </si>
  <si>
    <t>МДОУ "Детский сад Белочка"</t>
  </si>
  <si>
    <t>ОАО МЭС, ООО Бизнес-партнер, МО "Северо-Байкальский район</t>
  </si>
  <si>
    <t>ул.Комсомольская, 1б</t>
  </si>
  <si>
    <t>03-АА 208360</t>
  </si>
  <si>
    <t>03-АА 208361</t>
  </si>
  <si>
    <t>03-АА 208359</t>
  </si>
  <si>
    <t>03-АА 208356</t>
  </si>
  <si>
    <t>Здание скважины № 4</t>
  </si>
  <si>
    <t>03-АА 208357</t>
  </si>
  <si>
    <t>0000418/1</t>
  </si>
  <si>
    <t>03-АА 208355</t>
  </si>
  <si>
    <t>0000418/2</t>
  </si>
  <si>
    <t>Здание скважины № 5</t>
  </si>
  <si>
    <t>0000418/3</t>
  </si>
  <si>
    <t>Здание скважины № 6</t>
  </si>
  <si>
    <t>03-АА 208358</t>
  </si>
  <si>
    <t>5,3</t>
  </si>
  <si>
    <t>одноэтажное, бетонное</t>
  </si>
  <si>
    <t>03-АА 208362</t>
  </si>
  <si>
    <t xml:space="preserve">Здание станции насосной второго подъема </t>
  </si>
  <si>
    <t>Здание канализационно-насосная станция № 3</t>
  </si>
  <si>
    <t>ул.Железнодорожнов, 1б</t>
  </si>
  <si>
    <t xml:space="preserve">Одноэтажное, кирпичное  </t>
  </si>
  <si>
    <t>03-АА 057602</t>
  </si>
  <si>
    <t>Одноэтажное, кирпичное, бетонное</t>
  </si>
  <si>
    <t>03-АА 057603</t>
  </si>
  <si>
    <t>Здание канализационно- насосной станция № 1</t>
  </si>
  <si>
    <t>Помещение канализационно-насосной станции № 2</t>
  </si>
  <si>
    <t>ул.Железнодорожнов, 1а</t>
  </si>
  <si>
    <t>03-АА 057604</t>
  </si>
  <si>
    <t>03-АА 057591</t>
  </si>
  <si>
    <t xml:space="preserve">Здание центральной районная библиотеки  </t>
  </si>
  <si>
    <t>ул.Комсомольская, 1а</t>
  </si>
  <si>
    <t>03-АА 082521</t>
  </si>
  <si>
    <t>Здание центрально- теплового пункта № 1</t>
  </si>
  <si>
    <t>Помещение центрально-теплового пункта № 2</t>
  </si>
  <si>
    <t>ул.40 лет Победы, 4а</t>
  </si>
  <si>
    <t>03-АА 057994</t>
  </si>
  <si>
    <t>Здание центрально-теплового пункта № 3</t>
  </si>
  <si>
    <t>одноэтажное, бетонные блоки</t>
  </si>
  <si>
    <t>03-АА 057993</t>
  </si>
  <si>
    <t>пр. Литовский, 10а</t>
  </si>
  <si>
    <t>одноэтажное, металлические конструкции</t>
  </si>
  <si>
    <t xml:space="preserve">Здание бактерицидной </t>
  </si>
  <si>
    <t>ул. Комсомольская, 1б</t>
  </si>
  <si>
    <t>03-АА 057605</t>
  </si>
  <si>
    <t xml:space="preserve">Здание канализационно-насосная станция </t>
  </si>
  <si>
    <t>ул. Привокзальная, 7</t>
  </si>
  <si>
    <t>ул. Привокзальная, 8</t>
  </si>
  <si>
    <t>03-АА 179651</t>
  </si>
  <si>
    <t>03-АА 179586</t>
  </si>
  <si>
    <t>03-АА 179585</t>
  </si>
  <si>
    <t>ул. Привокзальная, 7А</t>
  </si>
  <si>
    <t>одноэтажное, бетонное и железобетонные конструкции</t>
  </si>
  <si>
    <t>03-АА 057753</t>
  </si>
  <si>
    <t>03-АА 179584</t>
  </si>
  <si>
    <t>03-АА 057854</t>
  </si>
  <si>
    <t>03-АА 057891</t>
  </si>
  <si>
    <t>одноэтажное, рубленное из брусьев</t>
  </si>
  <si>
    <t>МДОУ детский сад "Олененок"</t>
  </si>
  <si>
    <t>одноэажное, кирпичное, щитовое</t>
  </si>
  <si>
    <t>40 лет Победы, 8/1</t>
  </si>
  <si>
    <t>железобетонное блоки, одноэтажное</t>
  </si>
  <si>
    <t>03-АА 208594</t>
  </si>
  <si>
    <t>диаметр скв от 346 до 394, диаметр обсадных труб от 219 до 377, глубина 100 м.</t>
  </si>
  <si>
    <t xml:space="preserve">Здание </t>
  </si>
  <si>
    <t>03-АА 042418</t>
  </si>
  <si>
    <t>ул.Кооперативная, 66</t>
  </si>
  <si>
    <t>81:245:001</t>
  </si>
  <si>
    <t>ул. Улан-Удэнская, 11</t>
  </si>
  <si>
    <t>Помещение спортивного зала "Локомитив"</t>
  </si>
  <si>
    <t>ул. Железнодорожная, 1</t>
  </si>
  <si>
    <t>001393</t>
  </si>
  <si>
    <t xml:space="preserve">Одноэтажное,брус </t>
  </si>
  <si>
    <t>Одноэтажное, шлакозаливное</t>
  </si>
  <si>
    <t>помещ.</t>
  </si>
  <si>
    <t>03-АА 209042</t>
  </si>
  <si>
    <t>помещения расположены на 2-х этажах в 2-х этажном кирпичном здании</t>
  </si>
  <si>
    <t>Помещение в здании (средняя  школа)</t>
  </si>
  <si>
    <t>помещение расположено на 2-х этажах в 2-х этажном здании</t>
  </si>
  <si>
    <t>Помещение в здании (д/с Солнышко)</t>
  </si>
  <si>
    <t>О3-АА 221568</t>
  </si>
  <si>
    <t>МДОУ детский сад "Солнышко"</t>
  </si>
  <si>
    <t>ул. Ленина, 2</t>
  </si>
  <si>
    <t>О3-АА 221421</t>
  </si>
  <si>
    <t>Здание склада оружия</t>
  </si>
  <si>
    <t>одноэтажное, шлакозаливное</t>
  </si>
  <si>
    <t>О3-АА 221422</t>
  </si>
  <si>
    <t>О3-АА 221423</t>
  </si>
  <si>
    <t>Берегозащита озера Байкал</t>
  </si>
  <si>
    <t>от пер. Байкальского до памятника по ул. Победы</t>
  </si>
  <si>
    <t>О3-АА 221896</t>
  </si>
  <si>
    <t>№ п/п</t>
  </si>
  <si>
    <r>
      <rPr>
        <b/>
        <sz val="10"/>
        <rFont val="Times New Roman"/>
        <family val="1"/>
        <charset val="204"/>
      </rPr>
      <t xml:space="preserve">д/сад Белочка:     </t>
    </r>
    <r>
      <rPr>
        <sz val="10"/>
        <rFont val="Times New Roman"/>
        <family val="1"/>
        <charset val="204"/>
      </rPr>
      <t xml:space="preserve">    Телевизор "Ролсен"</t>
    </r>
  </si>
  <si>
    <t>д/сад Лесная поляна:       Музыкальный центр</t>
  </si>
  <si>
    <t>ЗИЛ-433362, поливомоечное, г.в. 2003, № двиг. 508.10 30261920, № шасси 433362 3 3473120, № кузова 433360 30021244, Х 273 МК</t>
  </si>
  <si>
    <t>57 КН</t>
  </si>
  <si>
    <t xml:space="preserve"> ООО "Алания"</t>
  </si>
  <si>
    <t>ЗИЛММЗ 45085, самосвал, № гос. Х 272КМ03,      № двигателя 107586, № шасси 3313884</t>
  </si>
  <si>
    <t>ООО "Алания"</t>
  </si>
  <si>
    <t>03 ВХ</t>
  </si>
  <si>
    <t>ПТС от 11.09.1998</t>
  </si>
  <si>
    <t>ПТС от 25.11.2003</t>
  </si>
  <si>
    <t xml:space="preserve">ГАЗ-53 АНМ, Х 270 КМ 03, № двиг.ЗМЗ53-93691, № шасси 1233885  </t>
  </si>
  <si>
    <t>ПТС от 13.09.2004</t>
  </si>
  <si>
    <t>03 КТ</t>
  </si>
  <si>
    <t>ЗИЛ 431412, Х 754 ВК 03, №двиг.153242, №шасси        3381383</t>
  </si>
  <si>
    <t>УАЗ  гос..№ 918АТОЗ, №двиг.V0201821, №куз.V0006167, №шасси V0603900</t>
  </si>
  <si>
    <t>расп. Главы МО "С-Б район"</t>
  </si>
  <si>
    <t>1999</t>
  </si>
  <si>
    <t>Трактор МТЗ-82/1, завод. №  08020040, № двигат. 446139, осн. ведущий мост 260271</t>
  </si>
  <si>
    <t>Трактор МТЗ-82/1, завод. №  08020381, № двигат. 446907, осн. ведущий мост 260656</t>
  </si>
  <si>
    <t>2009</t>
  </si>
  <si>
    <t>КАМАЗ (машина илососная) КО-507А-2, № двигателя 6ISBe285 69522167,  № шасси ХТС 65115391175508. № кузова 2150389</t>
  </si>
  <si>
    <t>Автоприцеп РКБ 851</t>
  </si>
  <si>
    <t>МО  ГП " поселок Нижненагарск" в соотв. с решением Совета депутатов МО "Северо-Байкальский район" от 26.02.2010 г. № 171-IV</t>
  </si>
  <si>
    <t>Теплоход "Хакусы", ВС-03-46, двигатель ЯМЗ 238М2</t>
  </si>
  <si>
    <t>2001</t>
  </si>
  <si>
    <t>ПТС</t>
  </si>
  <si>
    <t>25 ТТ 234670</t>
  </si>
  <si>
    <t>13.07.2006 г.</t>
  </si>
  <si>
    <t>2007</t>
  </si>
  <si>
    <t>73 МН 152209</t>
  </si>
  <si>
    <t>14.05.2007 г.</t>
  </si>
  <si>
    <t>03 КТ 944343</t>
  </si>
  <si>
    <t>04.08.2005 г.</t>
  </si>
  <si>
    <t>03 КТ 944341</t>
  </si>
  <si>
    <t>2005</t>
  </si>
  <si>
    <t>03 КХ 598578</t>
  </si>
  <si>
    <t>24.01.2005 г.</t>
  </si>
  <si>
    <t>HYUNDAI NEW EF SONATA № двигателя G4JP-1580040,  № шасси не установлен, № кузова КМНЕМ41ВР1А557720, гос. № С212КВ03</t>
  </si>
  <si>
    <t>UAZ PATRIOT № двигателя 40900Y*73060156,  № шасси 31630070578725, № кузова 31630070008290, гос. № Р999ЕА03</t>
  </si>
  <si>
    <t>УАЗ 31519 № двигателя УМЗ-421800-10805184,  № шасси 10023389, № кузова 10021855, гос.№ С907АТ</t>
  </si>
  <si>
    <t>УАЗ 3153  № двигателя УМЗ-421800-10909204,  № шасси 10026875, № кузова 10025418, гос. № С999АТ</t>
  </si>
  <si>
    <t>УАЗ 315195 № двигателя ЗМЗ-40900Е № 43193992,  № шасси 31510050511816, № кузова 31519550000322, гос.№ С781ВР</t>
  </si>
  <si>
    <t>TOYOTA LAND CRUISERHZJ № двигателя 1HZ-0319025 № 43193992,  № шасси JT111PJA508001519, № кузова отсутствует, гос.№ С165КВ03</t>
  </si>
  <si>
    <t>03 МХ 340488</t>
  </si>
  <si>
    <t>25.01.2010 г.</t>
  </si>
  <si>
    <t>01010600000219</t>
  </si>
  <si>
    <t>распоряжение Главы</t>
  </si>
  <si>
    <t>Центрально-тепловой пункт (в комплекте)</t>
  </si>
  <si>
    <t>с. Уоян</t>
  </si>
  <si>
    <t xml:space="preserve">паспорт на разведочно-эксплутационную скважину для водозабора, распор. Главы </t>
  </si>
  <si>
    <t>25.05.2010, 16.05.2011</t>
  </si>
  <si>
    <t>01010600000335</t>
  </si>
  <si>
    <t>Модульная котельная</t>
  </si>
  <si>
    <t>стальной каркас из трубы прямоугольного сечения "сенгвич-панели"</t>
  </si>
  <si>
    <t>2012</t>
  </si>
  <si>
    <t>Сей-холодильник СХ-20-КЛ-КIII</t>
  </si>
  <si>
    <t>класс 3, для хранения наркотических средств</t>
  </si>
  <si>
    <t>ООО "Аптека", акт приема-передачи ОС-1</t>
  </si>
  <si>
    <t>2013</t>
  </si>
  <si>
    <t>Кресло-коляска Н-008</t>
  </si>
  <si>
    <t>инвалидное</t>
  </si>
  <si>
    <t>МУЗ  ЦРБ, акт приема-передачи ОС-1</t>
  </si>
  <si>
    <t>01010600000296</t>
  </si>
  <si>
    <t>01010600000297</t>
  </si>
  <si>
    <t xml:space="preserve">Спортивная площадка </t>
  </si>
  <si>
    <t>Новый Уоян</t>
  </si>
  <si>
    <t>искусственное покрытие</t>
  </si>
  <si>
    <t>01010600000304</t>
  </si>
  <si>
    <t>01010600000303</t>
  </si>
  <si>
    <t>МБОУ "Нижнеангарская средняя общеобразовательная школа № 1"</t>
  </si>
  <si>
    <t>01010600000301</t>
  </si>
  <si>
    <t>01010600000302</t>
  </si>
  <si>
    <t>01010600000308</t>
  </si>
  <si>
    <t>Фитобочка</t>
  </si>
  <si>
    <t>01010600000309</t>
  </si>
  <si>
    <t>01010600000310</t>
  </si>
  <si>
    <t>01010600000311</t>
  </si>
  <si>
    <t>Кровать-стимулятор</t>
  </si>
  <si>
    <t>Nuga Best NM 5000+</t>
  </si>
  <si>
    <t>01010600000312</t>
  </si>
  <si>
    <t>01010600000313</t>
  </si>
  <si>
    <t xml:space="preserve">Кровать массажная </t>
  </si>
  <si>
    <t>многофункциональная КАСПИ</t>
  </si>
  <si>
    <t>Управл.образов., автотраспорт передан в МБОУ "Средняя общеобразовательная школа № 36", расп. Главы от 08.02.2013 г. № 48</t>
  </si>
  <si>
    <t>Трактор "Беларусь"ЮМЗ-6АЛ Двигатель № 482180</t>
  </si>
  <si>
    <t xml:space="preserve">Помещение в здании </t>
  </si>
  <si>
    <t>1010069/1</t>
  </si>
  <si>
    <t>1987</t>
  </si>
  <si>
    <t>квартира расположена в панельном пятиэтажном жилом доме</t>
  </si>
  <si>
    <t>03-АА 119672</t>
  </si>
  <si>
    <t xml:space="preserve">Служебная квартира  </t>
  </si>
  <si>
    <t>Блок-Секция, 103-13</t>
  </si>
  <si>
    <t>01010600000299</t>
  </si>
  <si>
    <t>01010600000298</t>
  </si>
  <si>
    <t>700 м</t>
  </si>
  <si>
    <t xml:space="preserve">Берегоукрепление и защита участков берега оз. Байкал </t>
  </si>
  <si>
    <t>пристань п. Нижнеангарск-устье р. Кичера</t>
  </si>
  <si>
    <t>расп. Правительства РБ</t>
  </si>
  <si>
    <t>199-р</t>
  </si>
  <si>
    <t>01010600000244</t>
  </si>
  <si>
    <t>с топкой ТШПМ</t>
  </si>
  <si>
    <t>01010600000245</t>
  </si>
  <si>
    <t>Котел КВм-1,86-95 ШП с топкой ТШПМ</t>
  </si>
  <si>
    <t>01010600000246</t>
  </si>
  <si>
    <t>01010600000247</t>
  </si>
  <si>
    <t>01010600000248</t>
  </si>
  <si>
    <t>01010600000249</t>
  </si>
  <si>
    <t>01010600000250</t>
  </si>
  <si>
    <t>Котел КВм-1,45-95 ШП с топкой ТШПМ</t>
  </si>
  <si>
    <t>Брусовое, металлическое</t>
  </si>
  <si>
    <t>Одноэтаж., бетонно-заливн.</t>
  </si>
  <si>
    <t>01010600000251</t>
  </si>
  <si>
    <t>01010600000253</t>
  </si>
  <si>
    <t>Циклон ЦН 600-2УП</t>
  </si>
  <si>
    <t>01010600000254</t>
  </si>
  <si>
    <t>01010600000255</t>
  </si>
  <si>
    <t>01010600000256</t>
  </si>
  <si>
    <t>Оборудование для пищеблоков</t>
  </si>
  <si>
    <t>приказ Минобразования</t>
  </si>
  <si>
    <t>МБОУ "Нижнеангарская СОШ № 1", реш. Совета депутатов от 11.05.2012 г. № 503-IV</t>
  </si>
  <si>
    <t xml:space="preserve">Мед.оборудование </t>
  </si>
  <si>
    <t>Школьная мебель</t>
  </si>
  <si>
    <t>Спортинвентарь</t>
  </si>
  <si>
    <t>МБОУ "Кичерская СОШ ", реш. Совета депутатов от 11.05.2012 г. № 503-IV</t>
  </si>
  <si>
    <t>Интерактивный комплекс</t>
  </si>
  <si>
    <t>МБОУ "СОШ № 36 п. Новый Уоян ", реш. Совета депутатов от 11.05.2012 г. № 503-IV</t>
  </si>
  <si>
    <t>2010</t>
  </si>
  <si>
    <t>расп. Правит. РБ</t>
  </si>
  <si>
    <t>61-р</t>
  </si>
  <si>
    <t>01010600000326</t>
  </si>
  <si>
    <t xml:space="preserve">Насос ЭВЦ 6-16-140 </t>
  </si>
  <si>
    <t>6-16-140</t>
  </si>
  <si>
    <t>01010600000327</t>
  </si>
  <si>
    <t>01010600000328</t>
  </si>
  <si>
    <t>Насос ЭВЦ 8-25-100</t>
  </si>
  <si>
    <t>8-25-100</t>
  </si>
  <si>
    <t>ЦТП</t>
  </si>
  <si>
    <t>01010600000329</t>
  </si>
  <si>
    <t>01010600000330</t>
  </si>
  <si>
    <t>01010600000331</t>
  </si>
  <si>
    <t>Водонагреватель ПВ 1-273-4000</t>
  </si>
  <si>
    <t>ПВ 1-273-4000</t>
  </si>
  <si>
    <t>01010600000332</t>
  </si>
  <si>
    <t>01010600000334</t>
  </si>
  <si>
    <t>Водонагреватель пластинчатый 1,5 мВТ</t>
  </si>
  <si>
    <t>пластинчатый 1,5 мВТ</t>
  </si>
  <si>
    <t>Временный поселок</t>
  </si>
  <si>
    <t>01010600000333</t>
  </si>
  <si>
    <t>01010600000337</t>
  </si>
  <si>
    <t>Водонагреватель ПП 1-332-0,7-2(4)</t>
  </si>
  <si>
    <t>ПП 1-332-0,7-2(4)</t>
  </si>
  <si>
    <t>01010600000336</t>
  </si>
  <si>
    <t>01010600000338</t>
  </si>
  <si>
    <t>Насос Д 315-50 с эл./дв. 45 кВт/3000 об/м</t>
  </si>
  <si>
    <t xml:space="preserve"> Д 315-50 с эл./дв. 45 кВт/3000 об/м</t>
  </si>
  <si>
    <t>01010600000339</t>
  </si>
  <si>
    <t>ул.Железнодорожная, 35</t>
  </si>
  <si>
    <t>01010600000341</t>
  </si>
  <si>
    <t>Насос Д 315-71 с эл./дв. 45 кВт/3000 об/м</t>
  </si>
  <si>
    <t xml:space="preserve"> Д 315-71 с эл./дв. 45 кВт/3000 об/м</t>
  </si>
  <si>
    <t>01010600000342</t>
  </si>
  <si>
    <t>01010600000340</t>
  </si>
  <si>
    <t>01010600000343</t>
  </si>
  <si>
    <t>Щит управления КВМ 1,8 К</t>
  </si>
  <si>
    <t>КВМ 1,8 К</t>
  </si>
  <si>
    <t>01010600000344</t>
  </si>
  <si>
    <t>01010600000345</t>
  </si>
  <si>
    <t>Щит управления КВМ 1,45 К</t>
  </si>
  <si>
    <t>КВМ 1,45 К</t>
  </si>
  <si>
    <t>01010600000346</t>
  </si>
  <si>
    <t>01010600000347</t>
  </si>
  <si>
    <t>01010600000348</t>
  </si>
  <si>
    <t>01010600000349</t>
  </si>
  <si>
    <t>01010600000350</t>
  </si>
  <si>
    <t>01010600000351</t>
  </si>
  <si>
    <t>Дымосос ДН-9х1500 левый</t>
  </si>
  <si>
    <t>9х1500 левый</t>
  </si>
  <si>
    <t>01010600000352</t>
  </si>
  <si>
    <t>Дымосос ДН-9х1500</t>
  </si>
  <si>
    <t>9х1500</t>
  </si>
  <si>
    <t>01010600000548</t>
  </si>
  <si>
    <t>6-10-110 ХЭМЗ</t>
  </si>
  <si>
    <t>01010600000549</t>
  </si>
  <si>
    <t>01010600000550</t>
  </si>
  <si>
    <t>01010600000353</t>
  </si>
  <si>
    <t>Насос ЭЦВ 8-25-100 Херсон</t>
  </si>
  <si>
    <t>8-25-100 Херсон</t>
  </si>
  <si>
    <t>01010600000354</t>
  </si>
  <si>
    <t>Дымосос ДН 11,2х1500 об/мин.</t>
  </si>
  <si>
    <t>ДН 11,2х1500 об/мин.</t>
  </si>
  <si>
    <t>01010600000223</t>
  </si>
  <si>
    <t>ВВП 12-219-4000</t>
  </si>
  <si>
    <t>12-219-4000</t>
  </si>
  <si>
    <t>01010600000257</t>
  </si>
  <si>
    <t>01010600000258</t>
  </si>
  <si>
    <t xml:space="preserve">2012 </t>
  </si>
  <si>
    <t xml:space="preserve">12-219-4000 </t>
  </si>
  <si>
    <t>01010600000259</t>
  </si>
  <si>
    <t>01010600000217</t>
  </si>
  <si>
    <t>Двигатель Д-260.2-527 (Амкодор) ТО-185  ММЗ Д 260.2-527</t>
  </si>
  <si>
    <t>Д-260.2-527 (Амкодор) ТО-185  ММЗ Д 260.2-527</t>
  </si>
  <si>
    <t>01010600000218</t>
  </si>
  <si>
    <t>Котел КВрМ-1,45 с топкой ТШПм-1,45</t>
  </si>
  <si>
    <t>КВрМ-1,45 с топкой ТШПм-1,45</t>
  </si>
  <si>
    <t>01010600000221</t>
  </si>
  <si>
    <t>ШЗУ ТС-2*30</t>
  </si>
  <si>
    <t>01010600000222</t>
  </si>
  <si>
    <t>Дымосос ДН 9-1500 пр.</t>
  </si>
  <si>
    <t>ДН 9-1500 пр.</t>
  </si>
  <si>
    <t>01010600000260</t>
  </si>
  <si>
    <t>01010600000261</t>
  </si>
  <si>
    <t>Теплообменник пластинчитый ТИ 13-137</t>
  </si>
  <si>
    <t>пластинчитый ТИ 13-137</t>
  </si>
  <si>
    <t>Теплообменник пластинчитый ТИ 13-67</t>
  </si>
  <si>
    <t>пластинчитый ТИ 13-67</t>
  </si>
  <si>
    <t>Насос Willo IL 150/340-37/4</t>
  </si>
  <si>
    <t>150/340-37/4</t>
  </si>
  <si>
    <t>Насос Willo IL 150/340-37/5</t>
  </si>
  <si>
    <t>150/340-37/5</t>
  </si>
  <si>
    <t>010105000012492</t>
  </si>
  <si>
    <t>0110600000300</t>
  </si>
  <si>
    <t>01010600000295</t>
  </si>
  <si>
    <t>КРАЗ 256Б1 Самосвал</t>
  </si>
  <si>
    <t>81:245:001:003411550</t>
  </si>
  <si>
    <t>Здание детского сада</t>
  </si>
  <si>
    <t>1986</t>
  </si>
  <si>
    <t>двухэтажное, кирпичное</t>
  </si>
  <si>
    <t>МБДОУ детский сад "Лесная поляна"</t>
  </si>
  <si>
    <t>ул. Азербайджанская, 2</t>
  </si>
  <si>
    <t>Дом культуры</t>
  </si>
  <si>
    <t>МБДОУ детский сад "Светлячок"</t>
  </si>
  <si>
    <t>двухэтажное, блочное</t>
  </si>
  <si>
    <t>2808</t>
  </si>
  <si>
    <t>ул. Центральная, 3</t>
  </si>
  <si>
    <t>МБДОУ детский сад "Мишутка"</t>
  </si>
  <si>
    <t>ООО "Водоканал", передан по договору аренды</t>
  </si>
  <si>
    <t>ул.Азербайженская, 2</t>
  </si>
  <si>
    <t>объект законсервирован</t>
  </si>
  <si>
    <t>Дымосос № 2 ДН-15</t>
  </si>
  <si>
    <t>Дымосос № 1 ДН 15</t>
  </si>
  <si>
    <t>Котел КЕ 25/14 № 1</t>
  </si>
  <si>
    <t>Котел КЕ 25/14 № 2</t>
  </si>
  <si>
    <t>Электродвигатель ДН 15</t>
  </si>
  <si>
    <t>Электродвигатель ВДН 12,5</t>
  </si>
  <si>
    <t>Электродвигатель (забрасывателя) ПМЗ 600</t>
  </si>
  <si>
    <t>Редуктор цепной решетки ПТБ-1200</t>
  </si>
  <si>
    <t>Продувочные вентили фланцевые Ду25, Ру25</t>
  </si>
  <si>
    <t>Вентиль аварийного сброса Ду50, Ру25</t>
  </si>
  <si>
    <t>Задвижка чугунная Ду80, Ру 25</t>
  </si>
  <si>
    <t>Клапан пружинный пердох-й Ду80 Ру15</t>
  </si>
  <si>
    <t>Клапан питательный Ду80</t>
  </si>
  <si>
    <t>Задвижка Ду200 Ру25 с электроприводом</t>
  </si>
  <si>
    <t>Теплоизоляция трубопровода (верх. барабан)</t>
  </si>
  <si>
    <t>Теплообменник ПП-53-11</t>
  </si>
  <si>
    <t>Теплообменник ВПП-273х400</t>
  </si>
  <si>
    <t>Вентилятор возврата уноса 19 ЦС-63</t>
  </si>
  <si>
    <t>Двигатель редуктора цепной решетки ПТБ-1200</t>
  </si>
  <si>
    <t>Воздуховод ПМЗ-600 Т-3 мм сеч. 1000 мм</t>
  </si>
  <si>
    <t>Решотка №1 (топка) ТЧЗМ 2.5/5,6</t>
  </si>
  <si>
    <t>ВВУ №1 ЦН  19</t>
  </si>
  <si>
    <t>75 кВТ 1500 об/м - 1 шт.</t>
  </si>
  <si>
    <t>30 кВт 1500 об/м - 1 шт.</t>
  </si>
  <si>
    <t>14 шт.</t>
  </si>
  <si>
    <t>4 шт.</t>
  </si>
  <si>
    <t>96 п.м.</t>
  </si>
  <si>
    <t>10 п.м.</t>
  </si>
  <si>
    <t>ДН-15</t>
  </si>
  <si>
    <t>ДН-19</t>
  </si>
  <si>
    <t>Дымосос № 3 ДН - 19</t>
  </si>
  <si>
    <t>Дымосос № 4 ДН - 19</t>
  </si>
  <si>
    <t>КЕ 25/14</t>
  </si>
  <si>
    <t>Дутьевой вентилятор №1 ВДН 12,5</t>
  </si>
  <si>
    <t>ПМЗ (забрасыватель) № 1,2 ЗП 600М</t>
  </si>
  <si>
    <t>Дутьевой вентилятор №2 ВДН 12,5</t>
  </si>
  <si>
    <t>ПМЗ (забрасыватель) № 3,4 ЗП 600М</t>
  </si>
  <si>
    <t>Решетка №2 (топка) ТЧЗМ 2.5/5,6</t>
  </si>
  <si>
    <t>ВВУ №2 ЦН  19</t>
  </si>
  <si>
    <t>Механизм удаления провала МУП №2</t>
  </si>
  <si>
    <t>Дутьевой вентилятор №3 ВДН 15</t>
  </si>
  <si>
    <t>ПМЗ (забрасыватель) № 5,6 ЗП 600М</t>
  </si>
  <si>
    <t>Решетка №3 (топка) ТЧЗМ 2.5/5,6</t>
  </si>
  <si>
    <t>ВВУ №3 ЦН  19</t>
  </si>
  <si>
    <t>Котел КВТС-20 № 3</t>
  </si>
  <si>
    <t>Котел КВТС-20 № 4</t>
  </si>
  <si>
    <t>Дутьевой вентилятор №4 ВДН 12,5</t>
  </si>
  <si>
    <t>ПМЗ (забрасыватель) № 7,8 ЗП 600М</t>
  </si>
  <si>
    <t>Решетка №4 (топка) ТЧЗМ 2.5/5,6</t>
  </si>
  <si>
    <t>ВВУ №4 ЦН  19</t>
  </si>
  <si>
    <t>Сетевой насос №2  ДЗ 15/71 ( не рабочий)</t>
  </si>
  <si>
    <t>Сетевой насос №3  ДЗ 15/50</t>
  </si>
  <si>
    <t>Сетевой насос №4  ДЗ 15/71а</t>
  </si>
  <si>
    <t>Сетевой насос №5  См-180 (не рабочий)</t>
  </si>
  <si>
    <t>НГВС №1 ЦНС-60/66</t>
  </si>
  <si>
    <t>НГВС №2 ЦНС-60/66</t>
  </si>
  <si>
    <t>НГВС №3 ЦНС-60/66</t>
  </si>
  <si>
    <t>ПЭН №1  ЦНСГ-38/176</t>
  </si>
  <si>
    <t>ПЭН №2  ЦНСГ-38/176</t>
  </si>
  <si>
    <t>ПЭН №3  ЦНСГ-38/180 (не рабочий)</t>
  </si>
  <si>
    <t>НОВ №1  К80/50</t>
  </si>
  <si>
    <t>НОВ №2  К80/50</t>
  </si>
  <si>
    <t>ППН №1  К50/32</t>
  </si>
  <si>
    <t>ППН №2  К50/32</t>
  </si>
  <si>
    <t>НИВ №1  К80/50</t>
  </si>
  <si>
    <t>НИВ №2  К80/50 (не рабочий)</t>
  </si>
  <si>
    <t>ХН №1 К80/50</t>
  </si>
  <si>
    <t>ХН №2 К80/30</t>
  </si>
  <si>
    <t>Дренажный №1 К80/50</t>
  </si>
  <si>
    <t>Дренажный №2 К80/50</t>
  </si>
  <si>
    <t>КН №1 К80/50</t>
  </si>
  <si>
    <t>КН №2 К80/50</t>
  </si>
  <si>
    <r>
      <rPr>
        <u/>
        <sz val="10"/>
        <rFont val="Times New Roman"/>
        <family val="1"/>
        <charset val="204"/>
      </rPr>
      <t>Насосная группа:</t>
    </r>
    <r>
      <rPr>
        <sz val="10"/>
        <rFont val="Times New Roman"/>
        <family val="1"/>
        <charset val="204"/>
      </rPr>
      <t xml:space="preserve">              Сетевой насос № 1 ДЗ 15/71                       </t>
    </r>
  </si>
  <si>
    <r>
      <rPr>
        <u/>
        <sz val="10"/>
        <rFont val="Times New Roman"/>
        <family val="1"/>
        <charset val="204"/>
      </rPr>
      <t>ПШЗУ:</t>
    </r>
    <r>
      <rPr>
        <sz val="10"/>
        <rFont val="Times New Roman"/>
        <family val="1"/>
        <charset val="204"/>
      </rPr>
      <t xml:space="preserve">                      Вакуумный насос № 1 ВВН50</t>
    </r>
  </si>
  <si>
    <t>Вакуумный насос №2 ВВН50</t>
  </si>
  <si>
    <t>Вакуумный насос №3 ВВН50</t>
  </si>
  <si>
    <t>Шлаковая дробилка №1 ШДМ12,5</t>
  </si>
  <si>
    <t>Шлаковая дробилка №2 ШДМ12,5</t>
  </si>
  <si>
    <t>Шлаковая дробилка №3 ШДМ12,5</t>
  </si>
  <si>
    <t>Шлаковая дробилка №4 ШДМ12,5</t>
  </si>
  <si>
    <r>
      <rPr>
        <u/>
        <sz val="10"/>
        <rFont val="Times New Roman"/>
        <family val="1"/>
        <charset val="204"/>
      </rPr>
      <t>Топливоподача:</t>
    </r>
    <r>
      <rPr>
        <sz val="10"/>
        <rFont val="Times New Roman"/>
        <family val="1"/>
        <charset val="204"/>
      </rPr>
      <t xml:space="preserve">         питатель РВ</t>
    </r>
  </si>
  <si>
    <t>Угольная дробилка №1  ДО1М</t>
  </si>
  <si>
    <t>Угольная дробилка №2  ДО1М</t>
  </si>
  <si>
    <t>Транспортерная линия первого подъема</t>
  </si>
  <si>
    <t>Транспортерная линия второго подъема</t>
  </si>
  <si>
    <r>
      <rPr>
        <u/>
        <sz val="10"/>
        <rFont val="Times New Roman"/>
        <family val="1"/>
        <charset val="204"/>
      </rPr>
      <t xml:space="preserve">Токарная мастерская: </t>
    </r>
    <r>
      <rPr>
        <sz val="10"/>
        <rFont val="Times New Roman"/>
        <family val="1"/>
        <charset val="204"/>
      </rPr>
      <t>сверлильный станок, фрезерный станок, станок долбежный горизонтальный, строгальный станок, токарный станок, распределительный шкаф</t>
    </r>
  </si>
  <si>
    <r>
      <rPr>
        <u/>
        <sz val="10"/>
        <rFont val="Times New Roman"/>
        <family val="1"/>
        <charset val="204"/>
      </rPr>
      <t>Тепловой щит</t>
    </r>
    <r>
      <rPr>
        <sz val="10"/>
        <rFont val="Times New Roman"/>
        <family val="1"/>
        <charset val="204"/>
      </rPr>
      <t>: шкафы распределительные, шиты, пульт управления</t>
    </r>
  </si>
  <si>
    <r>
      <rPr>
        <u/>
        <sz val="10"/>
        <rFont val="Times New Roman"/>
        <family val="1"/>
        <charset val="204"/>
      </rPr>
      <t>Электрощитовая</t>
    </r>
    <r>
      <rPr>
        <sz val="10"/>
        <rFont val="Times New Roman"/>
        <family val="1"/>
        <charset val="204"/>
      </rPr>
      <t>: щит электрооборудования, шкаф упарвления котла № 1, шкаф распределительный, шкаф электромагнита, шкаф управления топливоподачи</t>
    </r>
  </si>
  <si>
    <r>
      <rPr>
        <u/>
        <sz val="10"/>
        <rFont val="Times New Roman"/>
        <family val="1"/>
        <charset val="204"/>
      </rPr>
      <t>Сварочный цех</t>
    </r>
    <r>
      <rPr>
        <sz val="10"/>
        <rFont val="Times New Roman"/>
        <family val="1"/>
        <charset val="204"/>
      </rPr>
      <t>: сварочный аппарат, наждачный станок, вытяжной шкаф, вентилятор</t>
    </r>
  </si>
  <si>
    <t>Водонагреватель 32 (не рабочий)</t>
  </si>
  <si>
    <t>Водонагреватель химической очистки</t>
  </si>
  <si>
    <t>Вытяжка (не работает)</t>
  </si>
  <si>
    <t>Вентиляционная система (не работает)</t>
  </si>
  <si>
    <t>Аккумуляторные емкости 1000 м3</t>
  </si>
  <si>
    <r>
      <rPr>
        <u/>
        <sz val="10"/>
        <rFont val="Times New Roman"/>
        <family val="1"/>
        <charset val="204"/>
      </rPr>
      <t xml:space="preserve">Бойлерный цех: </t>
    </r>
    <r>
      <rPr>
        <sz val="10"/>
        <rFont val="Times New Roman"/>
        <family val="1"/>
        <charset val="204"/>
      </rPr>
      <t>Водонагреватель ПП-2-2</t>
    </r>
  </si>
  <si>
    <t>Виброразгрузчик угля</t>
  </si>
  <si>
    <t>Разгрузочная эстакада</t>
  </si>
  <si>
    <t>Подъездные пути</t>
  </si>
  <si>
    <t>Дымовая труба</t>
  </si>
  <si>
    <t>Встроенная трансформаторная  подстанция №4</t>
  </si>
  <si>
    <t>Трансформатор ТМЗ-2500/10</t>
  </si>
  <si>
    <t>Шкаф вводной высоковольтный ШВВ</t>
  </si>
  <si>
    <t>Силовой кабель высокого напряжения 40 метров</t>
  </si>
  <si>
    <t>Шкаф низкого напряжения (вводные распределительные секционные 8шт)</t>
  </si>
  <si>
    <t>Котел КВр-1.0</t>
  </si>
  <si>
    <t>Котел «Энергия» 3М</t>
  </si>
  <si>
    <t>ДС  ВДН 12,5</t>
  </si>
  <si>
    <t>ДВ №1  ВД6</t>
  </si>
  <si>
    <t>ДВ №2  ВЦМ-14-46</t>
  </si>
  <si>
    <t>СН №1  К80/50/200</t>
  </si>
  <si>
    <t>СН №2  К80/50/200</t>
  </si>
  <si>
    <t>ППН №1 К50/30</t>
  </si>
  <si>
    <t>ППН №2  ЗК-6</t>
  </si>
  <si>
    <t>Вводные электрические шкафы</t>
  </si>
  <si>
    <t>ДС №1  ДН-9</t>
  </si>
  <si>
    <t>ДС №2  ДН-10</t>
  </si>
  <si>
    <t>ДВ №1  ВЦ-14</t>
  </si>
  <si>
    <t>ДВ №2   ВЦМ-14-46</t>
  </si>
  <si>
    <t>СН №1,2  К80/50</t>
  </si>
  <si>
    <t>СН №3,4,5 КВ80/65/200а</t>
  </si>
  <si>
    <t>ППН №1,2  ЗК-6</t>
  </si>
  <si>
    <t xml:space="preserve"> 1 шт</t>
  </si>
  <si>
    <t>ДС  ДН-9</t>
  </si>
  <si>
    <t>ДВ №1,2 ВДН-2</t>
  </si>
  <si>
    <t>СН №1  НЦ-45</t>
  </si>
  <si>
    <t>СН №2   КМ80/65/200а</t>
  </si>
  <si>
    <t>ППН  К20/30</t>
  </si>
  <si>
    <t>Насос глубинный АВЦ-6</t>
  </si>
  <si>
    <t>ул.Добровольцев, 15</t>
  </si>
  <si>
    <t>ул.Драугистес, 11</t>
  </si>
  <si>
    <t>СН №1  ДЗ15/71а</t>
  </si>
  <si>
    <t>СН №2  Д200/90</t>
  </si>
  <si>
    <t>ППН  К80/50</t>
  </si>
  <si>
    <t>теплообменники</t>
  </si>
  <si>
    <t xml:space="preserve"> Воднораспредилительный электрический шкаф  (ПОД 72) двухсекционный </t>
  </si>
  <si>
    <t>СН №1  ДЗ15/50</t>
  </si>
  <si>
    <t>СН №2  ДЗ15/71</t>
  </si>
  <si>
    <t>Электрический шкаф управления</t>
  </si>
  <si>
    <t>ул.40 лет Победы, 4а  (ЦТП №2)</t>
  </si>
  <si>
    <t>ул.Комсомольская, 1а (ЦТП №1)</t>
  </si>
  <si>
    <t>СН №1  ДЗ15/50а</t>
  </si>
  <si>
    <t>СН №2  ДЗ15/71а</t>
  </si>
  <si>
    <t>ул.Комсомольская, 17а (ЦТП №3)</t>
  </si>
  <si>
    <t>Теплообменники</t>
  </si>
  <si>
    <t>Глубинный насос №3   ЭЦВ8/40/110</t>
  </si>
  <si>
    <t>Глубинный насос №4   ЭЦВ8/40/110</t>
  </si>
  <si>
    <t>Глубинный насос №5  ЭЦВ6/10/110</t>
  </si>
  <si>
    <t>Глубинный насос №6  ЭЦВ6/10/110</t>
  </si>
  <si>
    <t>Глубинный насос №7   ЭЦВ8/40/110</t>
  </si>
  <si>
    <t>Глубинный насос №8  ЭЦВ6/10/110</t>
  </si>
  <si>
    <t>Глубинный насос №10   ЭЦВ8/40/110</t>
  </si>
  <si>
    <t>Насос перекачки №1,2  КМ80/65/200б</t>
  </si>
  <si>
    <t>Насос перекачки №3  КМ80/65/200а</t>
  </si>
  <si>
    <t>Насос перекачки №4,5  К45/55/45</t>
  </si>
  <si>
    <t>Щит управления -1</t>
  </si>
  <si>
    <t>ул. Комсомольская, 1б (насос. станц.)</t>
  </si>
  <si>
    <t>Бактерицидная установка с лампой</t>
  </si>
  <si>
    <t>ул. Комсомольская, 1б (зд. бактериц.)</t>
  </si>
  <si>
    <t>пр. Литовский, 5</t>
  </si>
  <si>
    <t>ул. Железнодорожная</t>
  </si>
  <si>
    <t xml:space="preserve">Заглубленный резервуар Y=1000 м3 </t>
  </si>
  <si>
    <t>Водонапорная башня кирпичная (высота 25 метров)</t>
  </si>
  <si>
    <t xml:space="preserve">Здание воздуходувок </t>
  </si>
  <si>
    <t>ВВН №1  ВВН50</t>
  </si>
  <si>
    <t>ВВН №2  ВВН50</t>
  </si>
  <si>
    <t>Газодувка  (без двигателя)</t>
  </si>
  <si>
    <t>Фекальный насос №1  ФГ29/40</t>
  </si>
  <si>
    <t>Фекальный насос №2  ФГ29/40</t>
  </si>
  <si>
    <t>Фекальный насос №3  ФГ29/40</t>
  </si>
  <si>
    <t>Насос фильтрации №1</t>
  </si>
  <si>
    <t>Насос фильтрации №2</t>
  </si>
  <si>
    <t>Компрессор ГВ 42 (не рабочий)</t>
  </si>
  <si>
    <t>пр. Литовский, 10А (зд. биолог. очист.)</t>
  </si>
  <si>
    <t>Насос перекачки №1,2  НГ150/125</t>
  </si>
  <si>
    <t>Насос перекачки №2  СД80/13</t>
  </si>
  <si>
    <t>Шкаф управления ШУ-1</t>
  </si>
  <si>
    <t>пр. Литовский, 10А (зд. КНС № 1)</t>
  </si>
  <si>
    <t>Насос перекачки №1  СМ100/65</t>
  </si>
  <si>
    <t>Насос перекачки №2  СМ100/65</t>
  </si>
  <si>
    <t>Насос перекачки №3  СМ100/65</t>
  </si>
  <si>
    <t>ул.Железнодорожников, 1а (КНС № 2)</t>
  </si>
  <si>
    <t>Насос перекачки №1  НГ150/125</t>
  </si>
  <si>
    <t>Насос перекачки №2  НГ150/125</t>
  </si>
  <si>
    <t>ул.Железнодорожников, 1б (КНС № 3)</t>
  </si>
  <si>
    <t>ул. Добровольцев, 15А</t>
  </si>
  <si>
    <t>бетонные блоки, одноэтажное (токарный цех, цех сантехников, цех автоэлектриков</t>
  </si>
  <si>
    <t xml:space="preserve">Здание диспетчерской </t>
  </si>
  <si>
    <t xml:space="preserve">Здание бухгалтерии  </t>
  </si>
  <si>
    <t>бетонное, одноэтажное</t>
  </si>
  <si>
    <t>щитовое, одноэтажное</t>
  </si>
  <si>
    <t>брусовое, одноэтажное</t>
  </si>
  <si>
    <t xml:space="preserve">Здание конторы </t>
  </si>
  <si>
    <t xml:space="preserve">Здание электроцеха, дизельной, моторного цеха </t>
  </si>
  <si>
    <t>Дизельная станция (нерабочая)</t>
  </si>
  <si>
    <t xml:space="preserve">Гараж тяжелой техники </t>
  </si>
  <si>
    <t xml:space="preserve">Склад №1 </t>
  </si>
  <si>
    <t xml:space="preserve">Склад №2 </t>
  </si>
  <si>
    <t xml:space="preserve">Гаражный комплекс </t>
  </si>
  <si>
    <t>ЭЦВ 6-6 -3425</t>
  </si>
  <si>
    <t>Питательный насос ЦНСГ 38/178</t>
  </si>
  <si>
    <t>сетевой ЦНСГ 60/99</t>
  </si>
  <si>
    <t>обратного водоснабжения К4</t>
  </si>
  <si>
    <t>раствора соли 1.5ха-6л-1-51</t>
  </si>
  <si>
    <t>дренажный насос К4</t>
  </si>
  <si>
    <t>дренажный насос "Гном"</t>
  </si>
  <si>
    <t>Сварочный аппарат ТДМ</t>
  </si>
  <si>
    <t xml:space="preserve"> ДН-11</t>
  </si>
  <si>
    <t>ВДН-8</t>
  </si>
  <si>
    <t>Дутьевой вентилятор</t>
  </si>
  <si>
    <t>Качающийся питатель топливоподача</t>
  </si>
  <si>
    <t>10м3</t>
  </si>
  <si>
    <t>Охладитель   выпара ОВА-2</t>
  </si>
  <si>
    <t>0000577/1</t>
  </si>
  <si>
    <t>Дэаэратор ДА-15/8</t>
  </si>
  <si>
    <t>0000578/1</t>
  </si>
  <si>
    <t>Газодувка ВВН</t>
  </si>
  <si>
    <t>ПМЗ (забрасыватель) № 1,2 ЗП 400М</t>
  </si>
  <si>
    <t>котельная</t>
  </si>
  <si>
    <t>Вентилятор возврата и уноса</t>
  </si>
  <si>
    <t>№ 1 ЦН 19</t>
  </si>
  <si>
    <t>№ 3 ЦН 19</t>
  </si>
  <si>
    <t>№ 4 ЦН 19</t>
  </si>
  <si>
    <t>ЭЦВ -8</t>
  </si>
  <si>
    <t>Бактерицидная станция</t>
  </si>
  <si>
    <t>№ 2 ЦН19</t>
  </si>
  <si>
    <t>здание насос. станции</t>
  </si>
  <si>
    <t>водозабор</t>
  </si>
  <si>
    <t>Емкости фильтров</t>
  </si>
  <si>
    <t>очист. сооружение</t>
  </si>
  <si>
    <t>Фикальный насос</t>
  </si>
  <si>
    <t>1 ГН</t>
  </si>
  <si>
    <t>КНС</t>
  </si>
  <si>
    <t>безвозмезд. пользование</t>
  </si>
  <si>
    <t>МО ГП "Янчукан"</t>
  </si>
  <si>
    <t>03 НО 019281</t>
  </si>
  <si>
    <t>ЗИЛ-131 БКМ 3,5 гос. № С390КС, индентиф. № ОТС., № двиг.508142424, № шасси 486011, № кузова ОТС.</t>
  </si>
  <si>
    <t>03 НО 019284</t>
  </si>
  <si>
    <t>03 НО 019283</t>
  </si>
  <si>
    <t>ЗИЛ-131 МШТС2 АN гос. № С389КС, индентиф. № ОТС., № двиг.ЗИЛ 130-632129, № шасси 690076, № кузова УСТАНОВКА 169</t>
  </si>
  <si>
    <t>03 НО 019282</t>
  </si>
  <si>
    <t xml:space="preserve">Мастерская передвижная, гос. № С489КС, Х8954531ВАОUSТО43, № двигателя 740300А2589353, № шасси ХТС43118КА2379077. № кузова 2187995, ПТС 74 НА 925520 от 25.10.2010 г. </t>
  </si>
  <si>
    <t>Станция обесфторивания (ЦТП)</t>
  </si>
  <si>
    <t>УАЗ-31514 гос. № С 551 КС, индентиф. № ХТТ 31514040589021, № двиг. 417800.41102564, № шасси 315140031633, № кузова 3151400400589021</t>
  </si>
  <si>
    <t>03 НО 019319</t>
  </si>
  <si>
    <t>73 КУ</t>
  </si>
  <si>
    <t>УАЗ 39099 №дв.УМЗ421800, N40503600,№шасси37410040421062,№кузова39090040214601,гос.№С609КС03</t>
  </si>
  <si>
    <t xml:space="preserve">ГАЗ 5312 АНМ № дв.ЗМ353-151870 № шасси не устан.,       гос. .№ С704КС </t>
  </si>
  <si>
    <t>МАЗ 3500А-КС3562А № дв..ЯМЗ236-548913, № шасси не устан., гос. № С696КС03</t>
  </si>
  <si>
    <t>1989</t>
  </si>
  <si>
    <t xml:space="preserve">03 КТ 944205 </t>
  </si>
  <si>
    <t>ЗИЛ431412 КО-713 (водовоз), гос. № С927ВР, № двигателя 130-494235, № шасси 2954959, № кузова отсутствует</t>
  </si>
  <si>
    <t>2006</t>
  </si>
  <si>
    <t>ГАЗ-322132 (автобус 13 мест), гос. № С935ВР, № двигателя *405220*63112471, № шасси отсутствует, № кузова 32210060266207</t>
  </si>
  <si>
    <t xml:space="preserve">52 МК 263047 </t>
  </si>
  <si>
    <t>УАЗ-39094 гос. № С387КС, индентиф. № 39094050420069, № двиг.УМЗ-421800 № 50204585, № шасси 33036050441161, № кузова 39094050101381.</t>
  </si>
  <si>
    <t>с. Кумора</t>
  </si>
  <si>
    <t>МБОУ "Байкальская средняя общеобразовательная школа"</t>
  </si>
  <si>
    <t>МБОУ "Ангоянская средняя общеобразовательная школа"</t>
  </si>
  <si>
    <t>безвозмездное пользование</t>
  </si>
  <si>
    <t>Вертикальная планировка амбулатории</t>
  </si>
  <si>
    <t>благоустройство амбулатории</t>
  </si>
  <si>
    <t>ул. Центральная, 7</t>
  </si>
  <si>
    <t>ул. Кооперативная, 61</t>
  </si>
  <si>
    <t>03-АА 312479</t>
  </si>
  <si>
    <t>03-АА 312536</t>
  </si>
  <si>
    <t>03-АА 373399</t>
  </si>
  <si>
    <t>03-АА 373400</t>
  </si>
  <si>
    <t>брусчатое, одноэтажное</t>
  </si>
  <si>
    <t>грунт</t>
  </si>
  <si>
    <t>01100001</t>
  </si>
  <si>
    <t>бетон</t>
  </si>
  <si>
    <t>15 м.-</t>
  </si>
  <si>
    <t>1988</t>
  </si>
  <si>
    <t>помещение расположенное на 1-м этаже в 3-х этажном железобетонном здании</t>
  </si>
  <si>
    <t>МО ГП "Новый Уоян"</t>
  </si>
  <si>
    <t>автодорога</t>
  </si>
  <si>
    <t>Северобайкальск-Дабан к источнику Солнечный</t>
  </si>
  <si>
    <t>410 м</t>
  </si>
  <si>
    <t>03-АА 402691</t>
  </si>
  <si>
    <t>496 м</t>
  </si>
  <si>
    <t>03-АА 402689</t>
  </si>
  <si>
    <t>от ст.Новый Уоян до поворота с.Кумора</t>
  </si>
  <si>
    <t>03-АА 402693</t>
  </si>
  <si>
    <t>03-АА 439407</t>
  </si>
  <si>
    <t>Нежилое помещение (магазин обуви)</t>
  </si>
  <si>
    <t>ул. Победы, 10</t>
  </si>
  <si>
    <t>03-АА 475051</t>
  </si>
  <si>
    <t>03-АА 575826</t>
  </si>
  <si>
    <t>_________Э.И.-Л. Арлаускас</t>
  </si>
  <si>
    <t>1963</t>
  </si>
  <si>
    <t>1960</t>
  </si>
  <si>
    <t>1964</t>
  </si>
  <si>
    <t>ул.Комсомольская, 17а</t>
  </si>
  <si>
    <t>п.Нижнеангарск, автодорга к источнику Дзелинда</t>
  </si>
  <si>
    <t>Летний домик  коттедж-Соболь</t>
  </si>
  <si>
    <t>ООО «Регистр.Ангоя», концессионное соглашение</t>
  </si>
  <si>
    <t>ООО «Регистр.Кичера», концессионное соглашение</t>
  </si>
  <si>
    <t>ООО «Регистр.Нижнеангарск», концессионное соглашение</t>
  </si>
  <si>
    <t>ООО «Регистр.Уоян», концессионное соглашение</t>
  </si>
  <si>
    <t>03-03-010-03/016/069/2016-79/1</t>
  </si>
  <si>
    <t>ул.Ленина, 119Д</t>
  </si>
  <si>
    <t>03-03/010-03/016/069/2016-1151/1</t>
  </si>
  <si>
    <t>ИП Каурцев И.В., договор аренды</t>
  </si>
  <si>
    <t>мост через реку Рель</t>
  </si>
  <si>
    <t>__________________________ Арлаускас Э.И-Л.</t>
  </si>
  <si>
    <t>27.12.2014 </t>
  </si>
  <si>
    <t> 03-03-10/031/2014-112</t>
  </si>
  <si>
    <t>03-03/010-03/016/069/2016-1128/1 </t>
  </si>
  <si>
    <t>28.11.2014 </t>
  </si>
  <si>
    <t> 03-03-10/028/2014-287</t>
  </si>
  <si>
    <t>03-03/010-03/016/069/2016-1107/1</t>
  </si>
  <si>
    <t>03-03/010-03/016/069/2016-1106/1</t>
  </si>
  <si>
    <t>03-03/010-03/016/069/2016-1105/1</t>
  </si>
  <si>
    <t>03-03/010-03/016/069/2016-1104/1</t>
  </si>
  <si>
    <t>03-03/010-03/016/069/2016-1103/1</t>
  </si>
  <si>
    <t>03-03/010-03/016/069/2016-1101/1</t>
  </si>
  <si>
    <t>03-03/010-03/016/069/2016-1108/1</t>
  </si>
  <si>
    <t>03-03/010-03/016/069/2016-1102/1</t>
  </si>
  <si>
    <t>дамба</t>
  </si>
  <si>
    <t>3070 м.</t>
  </si>
  <si>
    <t>03-03/010-03/016/069/2016-714/1</t>
  </si>
  <si>
    <t>Спортзал</t>
  </si>
  <si>
    <t>ул. Центральная, 2Б</t>
  </si>
  <si>
    <t>03-03/010-03/016/069/2016-213/2</t>
  </si>
  <si>
    <t>подъезд от автодороги Северо-Байкальск-Байкальское к мосту через реку Рель</t>
  </si>
  <si>
    <t>258 м.</t>
  </si>
  <si>
    <t>03-03/010-03/016/071/2016-1437/1</t>
  </si>
  <si>
    <t>126 м.</t>
  </si>
  <si>
    <t>03-03/010-03/999/001/2016-4720/1</t>
  </si>
  <si>
    <t>нежилое помещение</t>
  </si>
  <si>
    <t>ОКПО</t>
  </si>
  <si>
    <t>Наименование правообладателя</t>
  </si>
  <si>
    <t>Юридический адрес</t>
  </si>
  <si>
    <t>ФИО руководителя</t>
  </si>
  <si>
    <t>Муниципальное казенное учреждение "Комитет по управлению муниципальным хозяйством"</t>
  </si>
  <si>
    <t>Респ. Бурятия, Северо-Байкальский р-н, пгт. Нижнеангарск, ул. Рабочая, дом 125</t>
  </si>
  <si>
    <t>Арлаускас Эдуард Ионас-Лаймутисович</t>
  </si>
  <si>
    <t>Автономное учреждение "Администрация рекреационной местности "Северобайкальская"</t>
  </si>
  <si>
    <t>Автономное учреждение "Многофункциональный центр по предоставлению государственных и муниципальных услуг Северо-Байкальского района"</t>
  </si>
  <si>
    <t>Силантьева Алена Геннадьевна</t>
  </si>
  <si>
    <t>Автономное учреждение "КДЦ "Аргуакта" с. Холодное МО СП "Холодное эвенкийское" Северо-Байкальского района</t>
  </si>
  <si>
    <t>Респ. Бурятия, Северо-Байкальский р-н, с. Холодное, ул Ленина,12</t>
  </si>
  <si>
    <t>Усынина Людмила Павловна</t>
  </si>
  <si>
    <t>Автономное учреждение "КДЦ "Сэвден" МО СП "Куморское эвенкийское" Северо-Байкальского района</t>
  </si>
  <si>
    <t>Респ. Бурятия, Северо-Байкальский р-н, с. Кумора, ул Юбилейная,14</t>
  </si>
  <si>
    <t>Кузнецова Людмила Иннокентьевна</t>
  </si>
  <si>
    <t>Автономное учреждение "КДЦ" "Современник" МО СП "Верхнезаимское" Северо-Байкальского района</t>
  </si>
  <si>
    <t>Респ. Бурятия, Северо-Байкальский р-н, с. Верхняя В.Заимка, ул Лесная,2А</t>
  </si>
  <si>
    <t>Круткова Наталья Юрьевна</t>
  </si>
  <si>
    <t>Автономное учреждение "Муниципальная Межпоселенческая центральная библиотека п. Нижнеангарск муниципального образования "Северо-Байкальский район"</t>
  </si>
  <si>
    <t>Респ. Бурятия, Северо-Байкальский р-н, пгт. Нижнеангарск, пер Центральный,8</t>
  </si>
  <si>
    <t>Кулагина Галина Петровна</t>
  </si>
  <si>
    <t>Автономное учреждение "Муниципальный Межпоселенческий центр досуга п. Нижнеангарск муниципального образования "Северо-Байкальский район"</t>
  </si>
  <si>
    <t>Респ. Бурятия, Северо-Байкальский р-н, пгт. Нижнеангарск, ул Победы ,43</t>
  </si>
  <si>
    <t>Беспалова Галина Яковлевна</t>
  </si>
  <si>
    <t>Муниципальное Автономное учреждение "Информационно-методический центр культуры" муниципального образования "Северо-Байкальский район</t>
  </si>
  <si>
    <t>Трухина Любовь Леонидовна</t>
  </si>
  <si>
    <t>Муниципальное Автономное учреждение ДО "ДШИ п. Кичера" МО "Северо-Байкальский район"</t>
  </si>
  <si>
    <t>Респ. Бурятия, Северо-Байкальский р-н, пгт. Кичера, ул Центральная,1</t>
  </si>
  <si>
    <t>Дворниченко Елена Александровна</t>
  </si>
  <si>
    <t>Муниципальное Автономное учреждение ДО "ДШИ п. Нижнеангарск" МО "Северо-Байкальский район"</t>
  </si>
  <si>
    <t>Респ. Бурятия, Северо-Байкальский р-н, пгт.  Нижнеангарск, ул Ленина,48</t>
  </si>
  <si>
    <t>Муниципальное Автономное учреждение ДО "ДШИ п. Новый Уоян" МО "Северо-Байкальский район"</t>
  </si>
  <si>
    <t>Рябова Ольга Викторовна</t>
  </si>
  <si>
    <t>Муниципальное казенное учреждение "Управление культуры и архивного дела муниципального образования "Северо-Байкальский район"</t>
  </si>
  <si>
    <t>Респ. Бурятия, Северо-Байкальский р-н, пгт.  Нижнеангарск, ул. Рабочая, дом 125</t>
  </si>
  <si>
    <t>Карпушина Вера Иннокентьевна</t>
  </si>
  <si>
    <t>Акционерное общество (эмитент)</t>
  </si>
  <si>
    <t>Доля муниципального образования в уставном капитале, процентов</t>
  </si>
  <si>
    <t>Количество, штук</t>
  </si>
  <si>
    <t>Категория акций</t>
  </si>
  <si>
    <t>Номинальная стоимость, рублей</t>
  </si>
  <si>
    <t>Общая стоимость, рублей</t>
  </si>
  <si>
    <t>Собственник</t>
  </si>
  <si>
    <t>обыкновенные</t>
  </si>
  <si>
    <t>Муниципально образование "Северо-Байкальский район"</t>
  </si>
  <si>
    <t>Автономное учреждение "Историко-краеведческий музей Северо-Байкальского района имени Н.К. Киселевой"</t>
  </si>
  <si>
    <t>Попова Валентина Николаевна</t>
  </si>
  <si>
    <t>Респ. Бурятия, Северо-Байкальский р-н, пгт.  Нижнеангарск, ул Победы 37</t>
  </si>
  <si>
    <t>Муниципальное казенное учреждение "Управление образования МО "Северо-Байкальский район"</t>
  </si>
  <si>
    <t>Волощук Наталья Сергеевна</t>
  </si>
  <si>
    <t>Муниципальное бюджетное образовательное учреждение "Нижнеангарская средняя общеобразовательная школа №1"</t>
  </si>
  <si>
    <t>Респ. Бурятия, Северо-Байкальский р-н, пгт.  Нижнеангарск, ул Рабочая, 127 А</t>
  </si>
  <si>
    <t>Респ. Бурятия, Северо-Байкальский р-н, пгт.  Нижнеангарск, пер. Школьный, д.3</t>
  </si>
  <si>
    <t>Елисеенко Наталья Михайловна</t>
  </si>
  <si>
    <t>Муниципальное бюджетное образовательное учреждение "Байкальская общеобразовательная школа"</t>
  </si>
  <si>
    <t>Васильев Александр Григорьевич</t>
  </si>
  <si>
    <t>Муниципальное бюджетное образовательное учреждение "Киндигирская основная общеобразовательная школа"</t>
  </si>
  <si>
    <t>Дармаева Светлана Ананьевна</t>
  </si>
  <si>
    <t>Муниципальное бюджетное образовательное учреждение "Верхнезаимская средняя общеобразовательная школа"</t>
  </si>
  <si>
    <t>Респ. Бурятия, Северо-Байкальский р-н, с. Верхняя Заимка, ул. Лесная, дом 10</t>
  </si>
  <si>
    <t>Муниципальное бюджетное образовательное учреждение "Кичерская средняя общеобразовательная школа"</t>
  </si>
  <si>
    <t>Андросова Наталья Геннадьевна</t>
  </si>
  <si>
    <t>Муниципальное бюджетное образовательное учреждение "Средняя общеобразовательная школа №36 п. Новый Уоян"</t>
  </si>
  <si>
    <t>Респ. Бурятия, Северо-Байкальский р-н, пгт.  Новый Уоян, ул. 70 лет Октября, д.33</t>
  </si>
  <si>
    <t>Муниципальное бюджетное образовательное учреждение "Новоуянская вечерняя (сменная) общеобразовательная школа"</t>
  </si>
  <si>
    <t>Респ. Бурятия, Северо-Байкальский р-н, пгт.  Новый Уоян, ул. Железнодорожников, д.1</t>
  </si>
  <si>
    <t>Любомирская Ольга Викторовна</t>
  </si>
  <si>
    <t>Федорова Наталия Вячеславовна</t>
  </si>
  <si>
    <t>Муниципальное бюджетное образовательное учреждение "Верхнеангарская средняя общеобразовательная школа"</t>
  </si>
  <si>
    <t>Респ. Бурятия, Северо-Байкальский р-н, с.  Кумора, ул. Школьная, д.1</t>
  </si>
  <si>
    <t>Муниципальное бюджетное образовательное учреждение "Ангоянская средняя общеобразовательная школа"</t>
  </si>
  <si>
    <t>Респ. Бурятия, Северо-Байкальский р-н, п.  Ангоя, ул. Азербайджанская, д.2</t>
  </si>
  <si>
    <t>Чирков Александр Николаевич</t>
  </si>
  <si>
    <t>Крылова Татьяна Алексеевна</t>
  </si>
  <si>
    <t>Муниципальное бюджетное образовательное учреждение Янчуканский филиал СОШ №36"</t>
  </si>
  <si>
    <t>Муниципальное бюджетное дошкольное образовательное учреждение детский сад "Северяночка"</t>
  </si>
  <si>
    <t>Респ. Бурятия, Северо-Байкальский р-н, пгт.  Нижнеангарск, ул. Победы д.15</t>
  </si>
  <si>
    <t>Барбас Екатерина Яковлевна</t>
  </si>
  <si>
    <t>Муниципальное бюджетное дошкольное образовательное учреждение детский сад "Сказка"</t>
  </si>
  <si>
    <t>Респ. Бурятия, Северо-Байкальский р-н, пгт.  Нижнеангарск, ул. Озерная, д.1</t>
  </si>
  <si>
    <t>Ловцова Мария Яковлевна</t>
  </si>
  <si>
    <t>Муниципальное бюджетное дошкольное образовательное учреждение детский сад "Олененок"</t>
  </si>
  <si>
    <t>Респ. Бурятия, Северо-Байкальский р-н, с. Холодное, ул. Таежная, дом 4</t>
  </si>
  <si>
    <t>Муниципальное бюджетное дошкольное образовательное учреждение детский сад "Белочка"</t>
  </si>
  <si>
    <t>Респ. Бурятия, Северо-Байкальский р-н, с. Байкальское, ул. Советская, дом 22</t>
  </si>
  <si>
    <t>Муниципальное бюджетное дошкольное образовательное учреждение детский сад "Солнышко"</t>
  </si>
  <si>
    <t>Понамарчук Людмила Михайловна</t>
  </si>
  <si>
    <t>Муниципальное бюджетное дошкольное образовательное учреждение детский сад "Мишутка"</t>
  </si>
  <si>
    <t>Коробенкова Анна Васильевна</t>
  </si>
  <si>
    <t>Муниципальное бюджетное дошкольное образовательное учреждение детский сад "Лесная Поляна"</t>
  </si>
  <si>
    <t>Респ. Бурятия, Северо-Байкальский р-н, пгт.  Новый Уоян, ул. 70 лет Октября, д.32</t>
  </si>
  <si>
    <t>Муниципальное бюджетное дошкольное образовательное учреждение детский сад "Дылачакан"</t>
  </si>
  <si>
    <t>Респ. Бурятия, Северо-Байкальский р-н, с. Уоян, ул. Лесная, дом 2А</t>
  </si>
  <si>
    <t>Сарычева Наталья Николаевна</t>
  </si>
  <si>
    <t>Муниципальное бюджетное дошкольное образовательное учреждение детский сад "Колосок"</t>
  </si>
  <si>
    <t>Михайлова Ольга Геннадьевна</t>
  </si>
  <si>
    <t>Муниципальное бюджетное дошкольное образовательное учреждение детский сад "Светлячок"</t>
  </si>
  <si>
    <t>Респ. Бурятия, Северо-Байкальский р-н, пгт.  Нижнеангарск, ул. Победы д.43</t>
  </si>
  <si>
    <t>Потявина Марина Владжимировна</t>
  </si>
  <si>
    <t>Респ. Бурятия, Северо-Байкальский р-н, пгт.  Нижнеангарск, ул. Рабочая д.125</t>
  </si>
  <si>
    <t>скотомогильник</t>
  </si>
  <si>
    <t>1977</t>
  </si>
  <si>
    <t>1995</t>
  </si>
  <si>
    <t>4,3 м.</t>
  </si>
  <si>
    <t>2000</t>
  </si>
  <si>
    <t>8,0 м.</t>
  </si>
  <si>
    <t>7,8 м.</t>
  </si>
  <si>
    <t>3,0 м.</t>
  </si>
  <si>
    <t>3,5 м.</t>
  </si>
  <si>
    <t>ТП 13 КТП-400*2 ТМ-250*400</t>
  </si>
  <si>
    <t>1993</t>
  </si>
  <si>
    <t>03:17:200202:34-03/007/2017-2</t>
  </si>
  <si>
    <t>03:17:080164:6-03/007/2017-2</t>
  </si>
  <si>
    <t>03:17:220103:473-03/007/2017-2</t>
  </si>
  <si>
    <t>03:17:090105:15-03/007/2017-2</t>
  </si>
  <si>
    <t>03:17:160804:203-03/007/2017-2</t>
  </si>
  <si>
    <t>03:17:080244:90-03/007/2017-1</t>
  </si>
  <si>
    <t>Кирпичные</t>
  </si>
  <si>
    <t>Дамба</t>
  </si>
  <si>
    <t>826 м.</t>
  </si>
  <si>
    <t xml:space="preserve">03:17:000000:6116-03/007/2017-1 </t>
  </si>
  <si>
    <t>1978</t>
  </si>
  <si>
    <t>1983</t>
  </si>
  <si>
    <t>Северо-Байкальский район</t>
  </si>
  <si>
    <t>836 м.</t>
  </si>
  <si>
    <t xml:space="preserve"> 03:17:180301:817-03/007/2017-1 </t>
  </si>
  <si>
    <t>Подъезд от а/д общего пользования "Северобайкальск-Нижнеангарск-Кичера-Новый Уоян" к СОТ Железнодорожник</t>
  </si>
  <si>
    <t>460,0 м.</t>
  </si>
  <si>
    <t xml:space="preserve"> 03:17:180301:818-03/007/2017-1</t>
  </si>
  <si>
    <t>автомобильная дорога Северобайкальск – Байкальское (0+000 - 38+040)</t>
  </si>
  <si>
    <t>г. Северобайкальск</t>
  </si>
  <si>
    <t>1985</t>
  </si>
  <si>
    <t>38040,0 м.</t>
  </si>
  <si>
    <t xml:space="preserve"> 03:23:000000:300-03/007/2017-1</t>
  </si>
  <si>
    <t>84,0 м.</t>
  </si>
  <si>
    <t>1991</t>
  </si>
  <si>
    <t xml:space="preserve"> 03:17:000000:6092-03/007/2017-1 </t>
  </si>
  <si>
    <t>39,0 м.</t>
  </si>
  <si>
    <t>п Ангоя, по ул. Азербайджанской от ТЕ-25 до МДБОУ "Светлячок"</t>
  </si>
  <si>
    <t xml:space="preserve">03:17:000000:6029-03/007/2017-1 </t>
  </si>
  <si>
    <t xml:space="preserve">03:17:000000:6102-03/007/2017-1 </t>
  </si>
  <si>
    <t>36,0 м.</t>
  </si>
  <si>
    <t xml:space="preserve">03:17:000000:6024-03/007/2017-1 </t>
  </si>
  <si>
    <t>пгт Кичера, ул. Таллинская, от ТК №13 до здания МБДОУ "Мишутка"</t>
  </si>
  <si>
    <t xml:space="preserve"> 03:17:000000:6022-03/007/2017-1 </t>
  </si>
  <si>
    <t xml:space="preserve"> пгт Кичера, ул. Таллинская, ул. Центральная от ТК №14 до здания школы</t>
  </si>
  <si>
    <t>94,0 м.</t>
  </si>
  <si>
    <t>326,0 м.</t>
  </si>
  <si>
    <t>пгт Кичера, ул Кедровая</t>
  </si>
  <si>
    <t xml:space="preserve">03:17:000000:6025-03/007/2017-1 </t>
  </si>
  <si>
    <t xml:space="preserve">03:17:000000:6021-03/007/2017-1 </t>
  </si>
  <si>
    <t>пгт Кичера, ул. Таллинская, ул. Солнечная от ТК №14 до здания администрации</t>
  </si>
  <si>
    <t>90,0 м.</t>
  </si>
  <si>
    <t>1992</t>
  </si>
  <si>
    <t>150,0 м.</t>
  </si>
  <si>
    <t xml:space="preserve">03:17:000000:6093-03/007/2017-1 </t>
  </si>
  <si>
    <t xml:space="preserve">03:17:000000:1223-03/007/2017-2 </t>
  </si>
  <si>
    <t>Дизельная</t>
  </si>
  <si>
    <t xml:space="preserve"> г Северобайкальск, ул Ольхонская, д 19</t>
  </si>
  <si>
    <t>1979</t>
  </si>
  <si>
    <t xml:space="preserve">03:23:010611:18-03/007/2017-2 </t>
  </si>
  <si>
    <t xml:space="preserve">03:17:000000:771-03/009/2017-3 </t>
  </si>
  <si>
    <t>1959</t>
  </si>
  <si>
    <t>Нежилое здание</t>
  </si>
  <si>
    <t>ООО "Регистр.Янчукан", по концессионному соглашению</t>
  </si>
  <si>
    <t>ул. Целинная, 25/1</t>
  </si>
  <si>
    <t>ООО «Прометей», концессионное соглашение</t>
  </si>
  <si>
    <t>ООО «Прогресс», концессионное соглашение</t>
  </si>
  <si>
    <t>Подъезд от а/д общего пользования "Северобайкальск-Нижнеангарск-Кичера-Новый Уоян" к СОТ Байкал)</t>
  </si>
  <si>
    <t>Административное здание</t>
  </si>
  <si>
    <t>4842,0 м.</t>
  </si>
  <si>
    <t>здание бытовка</t>
  </si>
  <si>
    <t>с.Байкальское, пер. Колхозный, д.2, пом.2</t>
  </si>
  <si>
    <t>МБОУ "Средняя общеобразовательная школа № 36 п.Новый Уоян"</t>
  </si>
  <si>
    <t>ул 70 лет Октября от ТК-15 до МБДОУ "Лесная Поляна"</t>
  </si>
  <si>
    <t>ул 70 лет Октября, от распределительной камеры №18 до школы</t>
  </si>
  <si>
    <t>ул. Железнодорожная,1б</t>
  </si>
  <si>
    <t>ул Хрустальная</t>
  </si>
  <si>
    <t>ООО «Регистр.Уоян», договор аренды</t>
  </si>
  <si>
    <t xml:space="preserve"> пер. Школьный</t>
  </si>
  <si>
    <t xml:space="preserve"> ул Ленина, д 119г
</t>
  </si>
  <si>
    <t xml:space="preserve"> ул Козлова, д 23</t>
  </si>
  <si>
    <t>нежилое помещение 1 эж.</t>
  </si>
  <si>
    <t>с. Байкальское</t>
  </si>
  <si>
    <t>асфальт, гравий</t>
  </si>
  <si>
    <t xml:space="preserve">постанов.Правит. РБ </t>
  </si>
  <si>
    <t>010103000000015</t>
  </si>
  <si>
    <t>Подъезд от авт/дороги С/Б-Нижнеангарск-Кичера-Н/Уоян к с.Уоян км0+000м-км6+000м</t>
  </si>
  <si>
    <t>6,00 км.</t>
  </si>
  <si>
    <t>асфальт</t>
  </si>
  <si>
    <t>010103000000016</t>
  </si>
  <si>
    <t>Подъезд от авт/дороги С/Б-Нижнеанг.-Кичера-Н/Уоян к В.Заимка  км0+000м-км8+000м</t>
  </si>
  <si>
    <t xml:space="preserve">8,00 км. </t>
  </si>
  <si>
    <t>с. Верхняя Заимка</t>
  </si>
  <si>
    <t>ул. Таллинская от ТК 11 до ж/д 1,2</t>
  </si>
  <si>
    <t>Наименование имущества</t>
  </si>
  <si>
    <t>населенный пункт</t>
  </si>
  <si>
    <t>площадь</t>
  </si>
  <si>
    <t>адрес местонахождения</t>
  </si>
  <si>
    <t>постановка на учет</t>
  </si>
  <si>
    <t>кадастровый номер</t>
  </si>
  <si>
    <t>ПКС в рублях</t>
  </si>
  <si>
    <t>кв.м</t>
  </si>
  <si>
    <t>основания</t>
  </si>
  <si>
    <t>номер</t>
  </si>
  <si>
    <t>дата</t>
  </si>
  <si>
    <t>Земельный участок</t>
  </si>
  <si>
    <t>местность Типуки</t>
  </si>
  <si>
    <t xml:space="preserve">ст. 30.2 № 122-ФЗ от 21.07.1997г. </t>
  </si>
  <si>
    <t>03-03/010-03/016/039/2015-1452/2</t>
  </si>
  <si>
    <t>03:17:190101:45</t>
  </si>
  <si>
    <t xml:space="preserve">п. 4 ст. 30.2 № 122-ФЗ от 21.07.1997г. </t>
  </si>
  <si>
    <t>03-03/010-03/016/039/2015-1559/2</t>
  </si>
  <si>
    <t>03:17:190101:47</t>
  </si>
  <si>
    <t>03-03/010-03/016/039/2015-1561/2</t>
  </si>
  <si>
    <t>03:17:190101:81</t>
  </si>
  <si>
    <t>пгт. Кичера</t>
  </si>
  <si>
    <t>03-03/010-03/016/039/2015-1563/2</t>
  </si>
  <si>
    <t>03:17:190101:120</t>
  </si>
  <si>
    <t>пгт. Новый Уоян ул. Муйская д. 22-1</t>
  </si>
  <si>
    <t xml:space="preserve">Дог. на безвозмез. передачу имущ-ва в собственность от 21.11.2016г. </t>
  </si>
  <si>
    <t>03-03/010-03/016/071/2016-1404/2</t>
  </si>
  <si>
    <t>03:17:090233:32</t>
  </si>
  <si>
    <t>местность оз. Слюдянское</t>
  </si>
  <si>
    <t xml:space="preserve">решение Арбитражного суда РБ № А10-427/2009 от 28.05.2009г.  </t>
  </si>
  <si>
    <t>03-03/010-03/016/039/2015-1732/1</t>
  </si>
  <si>
    <t>03:17:220103:460</t>
  </si>
  <si>
    <t>03-03/010-03/016/039/2015-1731/1</t>
  </si>
  <si>
    <t>03:17:220103:463</t>
  </si>
  <si>
    <t>03-03/010-03/016/039/2015-1730/1</t>
  </si>
  <si>
    <t>03:17:220103:462</t>
  </si>
  <si>
    <t>03-03/010-03/016/039/2015-1729/1</t>
  </si>
  <si>
    <t>03:17:220103:461</t>
  </si>
  <si>
    <t>03-03/010-03/016/039/2015-1737/1</t>
  </si>
  <si>
    <t>03:17:220103:467</t>
  </si>
  <si>
    <t>03-03/010-03/016/039/2015-1738/1</t>
  </si>
  <si>
    <t>03:17:220103:468</t>
  </si>
  <si>
    <t>03-03/010-03/016/039/2015-1739/1</t>
  </si>
  <si>
    <t>03:17:220103:469</t>
  </si>
  <si>
    <t>пгт. Новый Уоян пер. Ладыженский д. 10 кв. 2</t>
  </si>
  <si>
    <t xml:space="preserve">дог. о безвозмез. передаче зем. участка в мун-ую собственность от 14.07.2016г. </t>
  </si>
  <si>
    <t>03-03/010-03/016/069/2016-703/4</t>
  </si>
  <si>
    <t>03:17:090126:2</t>
  </si>
  <si>
    <t>юго-восточная часть кадастрового квартала 03:17:220103</t>
  </si>
  <si>
    <t>03-03/010-03/016/071/2016-8/1</t>
  </si>
  <si>
    <t>03:17:220103:420</t>
  </si>
  <si>
    <t>03-03/010-03/016/071/2016-9/1</t>
  </si>
  <si>
    <t>03:17:220103:414</t>
  </si>
  <si>
    <t>03-03/010-03/016/071/2016-10/1</t>
  </si>
  <si>
    <t>03:17:220103:412</t>
  </si>
  <si>
    <t>03-03/010-03/016/071/2016-11/1</t>
  </si>
  <si>
    <t>03:17:220103:418</t>
  </si>
  <si>
    <t>аренда</t>
  </si>
  <si>
    <t>03-03/010-03/016/071/2016-12/1</t>
  </si>
  <si>
    <t>03:17:220103:427</t>
  </si>
  <si>
    <t>03-03/010-03/016/071/2016-13/1</t>
  </si>
  <si>
    <t>03:17:220103:423</t>
  </si>
  <si>
    <t>03-03/010-03/016/071/2016-14/1</t>
  </si>
  <si>
    <t>03:17:220103:426</t>
  </si>
  <si>
    <t>03-03/010-03/016/071/2016-15/1</t>
  </si>
  <si>
    <t>03:17:220103:424</t>
  </si>
  <si>
    <t>03-03/010-03/016/071/2016-16/1</t>
  </si>
  <si>
    <t>03:17:220103:428</t>
  </si>
  <si>
    <t>03-03/010-03/016/071/2016-17/1</t>
  </si>
  <si>
    <t>03:17:220103:417</t>
  </si>
  <si>
    <t>03-03/010-03/016/071/2016-18/1</t>
  </si>
  <si>
    <t>03:17:220103:419</t>
  </si>
  <si>
    <t>03-03/010-03/016/071/2016-19/1</t>
  </si>
  <si>
    <t>03:17:220103:415</t>
  </si>
  <si>
    <t>03-03/010-03/016/071/2016-20/1</t>
  </si>
  <si>
    <t>03:17:220103:429</t>
  </si>
  <si>
    <t>03-03/010-03/016/071/2016-21/1</t>
  </si>
  <si>
    <t>03:17:220103:425</t>
  </si>
  <si>
    <t>03-03/010-03/016/071/2016-22/1</t>
  </si>
  <si>
    <t>03:17:220103:421</t>
  </si>
  <si>
    <t>03-03/010-03/016/071/2016-23/1</t>
  </si>
  <si>
    <t>03:17:220103:422</t>
  </si>
  <si>
    <t>03-03/010-03/016/071/2016-24/1</t>
  </si>
  <si>
    <t>03:17:220103:411</t>
  </si>
  <si>
    <t>03-03/010-03/016/071/2016-25/1</t>
  </si>
  <si>
    <t>03:17:220103:416</t>
  </si>
  <si>
    <t>03-03/010-03/016/071/2016-26/1</t>
  </si>
  <si>
    <t>03:17:220103:413</t>
  </si>
  <si>
    <t>пгт. Нижнеангарск ул. Ленина д. 64А</t>
  </si>
  <si>
    <t>03-03/010-03/016/071/2016-1406/2</t>
  </si>
  <si>
    <t>03:17:080232:55</t>
  </si>
  <si>
    <t>03-03/010-03/016/071/2016-682/1</t>
  </si>
  <si>
    <t>03:17:220103:477</t>
  </si>
  <si>
    <t>03-03/010-03/016/071/2016-683/1</t>
  </si>
  <si>
    <t>03:17:220103:478</t>
  </si>
  <si>
    <t>03-03/010-03/016/071/2016-684/1</t>
  </si>
  <si>
    <t>03:17:220103:479</t>
  </si>
  <si>
    <t>03-03/010-03/016/071/2016-685/1</t>
  </si>
  <si>
    <t>03:17:220103:480</t>
  </si>
  <si>
    <t>03-03/010-03/016/071/2016-686/1</t>
  </si>
  <si>
    <t>03:17:220103:481</t>
  </si>
  <si>
    <t>03-03/010-03/016/071/2016-687/1</t>
  </si>
  <si>
    <t>03:17:220103:482</t>
  </si>
  <si>
    <t>пгт. Нижнеангарск ул. Комсомольская д. 58-1</t>
  </si>
  <si>
    <t>дог. на передачу зем. участка в собственность от 31.05.2016г.</t>
  </si>
  <si>
    <t>03-03/010-03/016/069/2016-707/2</t>
  </si>
  <si>
    <t>03:17:080214:44</t>
  </si>
  <si>
    <t>пгт. Новый Уоян пер. Октябрьский уч. 2/2</t>
  </si>
  <si>
    <t>дог. безвозм. передачи имущ-ва в собственность от 21.07.2016г.</t>
  </si>
  <si>
    <t>03-03/010-03/016/069/2016-733/2</t>
  </si>
  <si>
    <t>03:17:090116:47</t>
  </si>
  <si>
    <t>пгт. Нижнеангарск ул. Охотника д. 47 кв. 2</t>
  </si>
  <si>
    <t xml:space="preserve">дог. О безвозмез. передаче зем. участка в мун-ую собственность от 09.08.2016г. </t>
  </si>
  <si>
    <t>03-03/010-03/016/071/2016-1406/11</t>
  </si>
  <si>
    <t>03:17:080152:41</t>
  </si>
  <si>
    <t>пгт. Новый Уоян ул. Симагина д. 1/2 кв. 3</t>
  </si>
  <si>
    <t>дог. на передачу зем. участка в собственность от 17.08.2016г.</t>
  </si>
  <si>
    <t>03-03/010-03/019/007/2016-369/2</t>
  </si>
  <si>
    <t>03:17:090215:41</t>
  </si>
  <si>
    <t>местность Кирон</t>
  </si>
  <si>
    <t>решение Северобайкальского гор. суда РБ от 13.02.2018г.</t>
  </si>
  <si>
    <t>03:17:160803:107-03/007/2018-3</t>
  </si>
  <si>
    <t>03:17:160803:107</t>
  </si>
  <si>
    <t>с. Байкальское ул. Советская д. 32/2</t>
  </si>
  <si>
    <t xml:space="preserve">дог. На передачу зем. Участка в соб-ть от 21.02.2017г. </t>
  </si>
  <si>
    <t>03:17:020117:49-03/007/2017-2</t>
  </si>
  <si>
    <t>03:17:020117:49</t>
  </si>
  <si>
    <t>пгт. Нижнеангарск ул. Геологическая д. 11-1</t>
  </si>
  <si>
    <t xml:space="preserve">согл. о предоставлении возмещения за жилое помещ. в связи с его изъятием для мун. нужд МО "Северо-Байкальский район" от 06.02.2017г. </t>
  </si>
  <si>
    <t>03:17:080208:32-03/007/2017-3</t>
  </si>
  <si>
    <t>03:17:080208:32</t>
  </si>
  <si>
    <t>местность Торфяники</t>
  </si>
  <si>
    <t>п. 2 ст. 3.3 ФЗ №137 от 25.10.2001г.</t>
  </si>
  <si>
    <t>03:17:190101:254-03/007/2017-3</t>
  </si>
  <si>
    <t>03:17:190101:254</t>
  </si>
  <si>
    <t>пгт. Нижнеангарск ул. Победы</t>
  </si>
  <si>
    <t xml:space="preserve">заочное реш. Северобайкальского гор.суда РБ от 24.09.2008г. </t>
  </si>
  <si>
    <t>03:17:080244:91-03/007/2017-1</t>
  </si>
  <si>
    <t>03:17:080244:91</t>
  </si>
  <si>
    <t>с. Верхняя Заимка ул. Лесная уч. 10</t>
  </si>
  <si>
    <t xml:space="preserve">распоряжение адм. МО "Северо-Байкальский район" РБ от 20.07.2013г. </t>
  </si>
  <si>
    <t>03:17:030103:186-03/007/2017-1</t>
  </si>
  <si>
    <t>03:17:030103:186</t>
  </si>
  <si>
    <t>03:17:030103:187-03/007/2017-1</t>
  </si>
  <si>
    <t>03:17:030103:187</t>
  </si>
  <si>
    <t>с. Байкальское ул. Победы 12</t>
  </si>
  <si>
    <t>дог. на передачу зем.участка в соб-ть от 14.08.2017г.</t>
  </si>
  <si>
    <t>03:17:020112:68-03/007/2017-3</t>
  </si>
  <si>
    <t>03:17:020112:68</t>
  </si>
  <si>
    <t>пгт. Нижнеангарск ул. Козлова 50</t>
  </si>
  <si>
    <t>дог. на передачу зем.участка в соб-ть от 08.08.2017г.</t>
  </si>
  <si>
    <t>03:17:080233:87-03/007/2017-3</t>
  </si>
  <si>
    <t>03:17:080233:87</t>
  </si>
  <si>
    <t xml:space="preserve">пгт. Нижнеангарск ул. Брусничная </t>
  </si>
  <si>
    <t>п. 2 ст. 3.1 ФЗ №137 от 25.10.2001г.</t>
  </si>
  <si>
    <t>03:17:080151:93-03/007/2017-1</t>
  </si>
  <si>
    <t>03:17:080151:93</t>
  </si>
  <si>
    <t>постановление о предоставлении МКУ "КУМХ" зем.уч. в пост. польз. для размещ. автодороги Северобайкальск-Байкальское №214 от 05.09.2017г.</t>
  </si>
  <si>
    <t>03:17:000000:27-03/007/2017-2</t>
  </si>
  <si>
    <t>03:17:000000:27</t>
  </si>
  <si>
    <t>постановление о предоставлении МКУ "КУМХ" зем.уч. в пост. польз. для размещ. автодороги Северобайкальск-Байкальское №213 от 05.09.2017г.</t>
  </si>
  <si>
    <t>03:17:000000:25-03/007/2017-2</t>
  </si>
  <si>
    <t>03:17:000000:25</t>
  </si>
  <si>
    <t>постановление о предоставлении МКУ "КУМХ" зем.уч. в пост. польз. для размещ. автодороги Северобайкальск-Байкальское №212 от 04.09.2017г.</t>
  </si>
  <si>
    <t>03:17:180301:813-03/007/2017-2</t>
  </si>
  <si>
    <t>03:17:180301:813</t>
  </si>
  <si>
    <t>пгт. Нижнеангарск ул. Козлова 7</t>
  </si>
  <si>
    <t xml:space="preserve">Дог. на безвозмез. передачу имущ-ва в собственность от 28.11.2017г. </t>
  </si>
  <si>
    <t>03:17:080240:83-03/007/2017-3</t>
  </si>
  <si>
    <t>03:17:080240:83</t>
  </si>
  <si>
    <t>местность Слюдянское</t>
  </si>
  <si>
    <t>03:17:220103:504-03/007/2018-1</t>
  </si>
  <si>
    <t>03:17:220103:504</t>
  </si>
  <si>
    <t>пгт. Нижнеангарск дом №*, местность Слюдянское</t>
  </si>
  <si>
    <t>03:17:220103:518-03/007/2018-1</t>
  </si>
  <si>
    <t>03:17:220103:518</t>
  </si>
  <si>
    <t>пгп. Нижнеангарск дом №*, местность Слюдянское</t>
  </si>
  <si>
    <t>03:17:220103:517-03/007/2018-1</t>
  </si>
  <si>
    <t>03:17:220103:517</t>
  </si>
  <si>
    <t>03:17:220103:515-03/007/2018-1</t>
  </si>
  <si>
    <t>03:17:220103:515</t>
  </si>
  <si>
    <t>03:17:220103:516-03/007/2018-1</t>
  </si>
  <si>
    <t>03:17:220103:516</t>
  </si>
  <si>
    <t>03:17:220103:512-03/007/2018-1</t>
  </si>
  <si>
    <t>03:17:220103:512</t>
  </si>
  <si>
    <t>03:17:220103:514-03/007/2018-1</t>
  </si>
  <si>
    <t>03:17:220103:514</t>
  </si>
  <si>
    <t>03:17:220103:513-03/007/2018-1</t>
  </si>
  <si>
    <t>03:17:220103:513</t>
  </si>
  <si>
    <t>03:17:220103:505-03/007/2018-1</t>
  </si>
  <si>
    <t>03:17:220103:505</t>
  </si>
  <si>
    <t>03:17:220103:510-03/007/2018-1</t>
  </si>
  <si>
    <t>03:17:220103:510</t>
  </si>
  <si>
    <t>03:17:220103:509-03/007/2018-1</t>
  </si>
  <si>
    <t>03:17:220103:509</t>
  </si>
  <si>
    <t>03:17:220103:508-03/007/2018-1</t>
  </si>
  <si>
    <t>03:17:220103:508</t>
  </si>
  <si>
    <t>03:17:220103:507-03/007/2018-1</t>
  </si>
  <si>
    <t>03:17:220103:507</t>
  </si>
  <si>
    <t>03:17:220103:506-03/007/2018-1</t>
  </si>
  <si>
    <t>03:17:220103:506</t>
  </si>
  <si>
    <t>03:17:220103:511-03/007/2018-1</t>
  </si>
  <si>
    <t>03:17:220103:511</t>
  </si>
  <si>
    <t>пгт. Нижнеангарск ул. Рабочая д. 125</t>
  </si>
  <si>
    <t xml:space="preserve">№137-ФЗ от 25.10.2001г. </t>
  </si>
  <si>
    <t>03-03-11/015/2011-365</t>
  </si>
  <si>
    <t>03:17:080150:27</t>
  </si>
  <si>
    <t>пгт. Новый Уоян ул. Зеленая д. 5-2</t>
  </si>
  <si>
    <t>дог. безвозм. передачи зем.уч. от 25.06.2011г.</t>
  </si>
  <si>
    <t>03-03-11/015/2011-154</t>
  </si>
  <si>
    <t>03:17:090208:71</t>
  </si>
  <si>
    <t>пгт. Нижнеангарск ул. Геологическая д. 22-1</t>
  </si>
  <si>
    <t>дог. на безвозм. передачу имущ-ва в соб-ть от 14.11.2016г.</t>
  </si>
  <si>
    <t>03-03/010-03/016/069/2016-1336/2</t>
  </si>
  <si>
    <t>03:17:080209:5</t>
  </si>
  <si>
    <t>пгт. Новый Уоян ул. 70 лет Октября д. 32</t>
  </si>
  <si>
    <t>дог. возм. отчуждения имущ-го комплекса НДОУ "Детский сад №228" от 02.08.2010г.</t>
  </si>
  <si>
    <t>03-03-11/016/2011-177</t>
  </si>
  <si>
    <t>03:17:090144:4</t>
  </si>
  <si>
    <t>установленно относительно ориентира, расположенного в границах участка</t>
  </si>
  <si>
    <t>дог. на передачу имущ-ва в соб-ть от 07.12.2015г.</t>
  </si>
  <si>
    <t>03-03/010-03/016/039/2015-2372/4</t>
  </si>
  <si>
    <t>03:17:080140:1</t>
  </si>
  <si>
    <t>пгт. Нижнеангарск ул. Озерная 5-2</t>
  </si>
  <si>
    <t>акт приема-передачи зем.уч. от 02.02.2015г.</t>
  </si>
  <si>
    <t>03-03/010-03/016/039/2015-127/2</t>
  </si>
  <si>
    <t>03:17:080116:20</t>
  </si>
  <si>
    <t>пгт. Нижнеангарск  ул. 50 Лет Октября 18-1</t>
  </si>
  <si>
    <t>дог. о безвозмездной передаче имущества в соб-ть от 05.02.2015г.</t>
  </si>
  <si>
    <t>03-03/010-03/015/041/2015-258/2</t>
  </si>
  <si>
    <t>03:17:080231:2</t>
  </si>
  <si>
    <t>Нижнеангарск поселок, Рабочая улица, дом 8-2</t>
  </si>
  <si>
    <t>Договор купли-продажи земельного участка г. от 12.02.2002 г.</t>
  </si>
  <si>
    <t>03-01/22-30/2002-170</t>
  </si>
  <si>
    <t>03:17:080162:3</t>
  </si>
  <si>
    <t>Договор купли-продажи квартиры с земельным участком от 02.04.2001г.</t>
  </si>
  <si>
    <t>03-01/22-30/2001-280.1</t>
  </si>
  <si>
    <t>03:17:080249:5</t>
  </si>
  <si>
    <t>местность "Торфянники"</t>
  </si>
  <si>
    <t>ст.30.2 №122-ФЗ от 21.07.1997 г</t>
  </si>
  <si>
    <t>03-03/010-03/016/039/2015-1061/2</t>
  </si>
  <si>
    <t>03:17:000000:5033</t>
  </si>
  <si>
    <t>пгт. Кичера, ул. Центральная, уч.№7</t>
  </si>
  <si>
    <t>Муниципальный контракт №0302300092711000008-1 от 01.07.2013 г.;
Акт приема-передачи от 01.07.2013 г.</t>
  </si>
  <si>
    <t>03-03-10/032/2013-36</t>
  </si>
  <si>
    <t>03:17:060104:1</t>
  </si>
  <si>
    <t>п. Ангоя, ул. Космонавтов, уч.№2</t>
  </si>
  <si>
    <t>Акт приема-передачи от 16.08.2013 г.;
Муниципальный контракт №0302300092711000007-1 от 01.07.2013 г.</t>
  </si>
  <si>
    <t>03-03-10/032/2013-34</t>
  </si>
  <si>
    <t>03:17:010106:2</t>
  </si>
  <si>
    <t>Ангоя село, Азербайджанская улица, дом 4</t>
  </si>
  <si>
    <t>№137-ФЗ от 25.10.2001 г.;</t>
  </si>
  <si>
    <t>03-03-22/040/2012-147</t>
  </si>
  <si>
    <t>03:17:010106:49</t>
  </si>
  <si>
    <t>установлено относительно ориентира, расположенного в границах участка. 
Почтовый адрес ориентира: Респ. Бурятия, р-н Северобайкальский, пгт. Новый Уоян, ул. Школьная, дом 4-2</t>
  </si>
  <si>
    <t>Договор купли-продажи квартиры с земельным участком 14.12.2001 г</t>
  </si>
  <si>
    <t>03-01/22-181/2001-38</t>
  </si>
  <si>
    <t>03:17:090207:1</t>
  </si>
  <si>
    <t>п. Уоян, ул. Охотников, дом 4/1</t>
  </si>
  <si>
    <t>Договор купли-продажи квартиры с земельным участком г. от 29.04.2002 г.</t>
  </si>
  <si>
    <t>03-01/22-79/2002-297</t>
  </si>
  <si>
    <t>03:17:100101:2</t>
  </si>
  <si>
    <t>установлено относительно ориентира, расположенного в границах участка. Почтовый адрес ориентира: Респ. Бурятия, р-н Северо-Байкальский, пгт. Нижнеангарск, ул. Кооперативная, дом 52-1</t>
  </si>
  <si>
    <t>Договор на безвозмездную передачу имущества в собственность от 14.11.2016 г.</t>
  </si>
  <si>
    <t>03-03/010-03/016/069/2016-1347/2</t>
  </si>
  <si>
    <t>03:17:080212:2</t>
  </si>
  <si>
    <t>пгт. Нижнеангарск, Хрустальная улица, дом 4-1</t>
  </si>
  <si>
    <t>Договор На безвозмездную передачу земельного участка в собственность от 26.03.2018 г.</t>
  </si>
  <si>
    <t>03:17:080112:26-03/007/2018-2</t>
  </si>
  <si>
    <t>03:17:080112:26</t>
  </si>
  <si>
    <t>Нижнеангарск поселок, Отрадная улица, дом 3-1</t>
  </si>
  <si>
    <t>Договор купли-продажи земельного участка г. от 08.11.2007 г</t>
  </si>
  <si>
    <t>03-03-22/009/2007-211</t>
  </si>
  <si>
    <t>03:17:080145:2</t>
  </si>
  <si>
    <t>г. Северобайкальск, ул. Лесная, дом 7-1</t>
  </si>
  <si>
    <t>Договор о безвозмездной передаче земельного участка в муниципальную сосбтвенность от 22.12.2016 г.</t>
  </si>
  <si>
    <t>03-03/010-03/016/071/2016-1511/4</t>
  </si>
  <si>
    <t>03:23:010543:11</t>
  </si>
  <si>
    <t>Нижнеангарск поселок, Лесная улица, дом 16-2</t>
  </si>
  <si>
    <t>Договор безвозмездной передачи земельного участка г. от 07.07.2008 г.</t>
  </si>
  <si>
    <t>03-03-22/004/2008-485</t>
  </si>
  <si>
    <t>03:17:080257:1</t>
  </si>
  <si>
    <t>Кичера поселок, Дружбы переулок, дом 2</t>
  </si>
  <si>
    <t>Договор на безвозмездную передачу имущетсва в собственность от 22.08.2017 г.</t>
  </si>
  <si>
    <t>03:17:060113:6-03/007/2017-2</t>
  </si>
  <si>
    <t>03:17:060113:6</t>
  </si>
  <si>
    <t>Новый Уоян поселок, Железнодорожная улица, дом 1</t>
  </si>
  <si>
    <t>Договор дарения (пожертвования) имущества ОАО РЖД в собственность муниципального образования Северо-Байкальский район Республики Бурятия от 08.08.2016 г.</t>
  </si>
  <si>
    <t>03-03/010-03/016/087/2016-1150/2</t>
  </si>
  <si>
    <t>03:17:090145:2</t>
  </si>
  <si>
    <t>пгт. Нижнеангарск, ул. Александровой, 21/1</t>
  </si>
  <si>
    <t>Решение Северобайкальского городского суда Республики Бурятия, вступившее в законную силу от 10.09.2014 г. от 05.06.2014 г.</t>
  </si>
  <si>
    <t>03-03/010-03/015/040/2015-66/2</t>
  </si>
  <si>
    <t>03:17:080206:1</t>
  </si>
  <si>
    <t>пгт. Нижнеангарск, Жилой дом, ул. Зеленая, дом 5-2</t>
  </si>
  <si>
    <t>Договор на безвозмездную передачу имущества в собственность от 22.08.2017 г.</t>
  </si>
  <si>
    <t>03:17:080103:7-03/007/2017-2</t>
  </si>
  <si>
    <t>03:17:080103:7</t>
  </si>
  <si>
    <t>Местоположение установлено относительно ориентира, расположенного в границах участка. Ориентир Жилой дом. Почтовый адрес ориентира: Респ. Бурятия, р-н Северобайкальский, пгт. Кичера, Жилой дом, ул. Солнечная, дом 11</t>
  </si>
  <si>
    <t>Договор на передачу имущества в собственность от 07.12.2015 г.</t>
  </si>
  <si>
    <t>03-03/010-03/016/039/2015-2457/2</t>
  </si>
  <si>
    <t>03:17:060102:39</t>
  </si>
  <si>
    <t>СОТ "Березовая роща", Карьерный переулок</t>
  </si>
  <si>
    <t>03-03-10/020/2014-407</t>
  </si>
  <si>
    <t>03:17:000000:5331</t>
  </si>
  <si>
    <t>г. Северобайкальск, пер. Железнодорожный, д. 7, кв. 1</t>
  </si>
  <si>
    <t>Договор на передачу имущества в собственность от 06.06.2016 г.</t>
  </si>
  <si>
    <t>03-03/010-03/016/071/2016-783/2</t>
  </si>
  <si>
    <t>03:23:010515:23</t>
  </si>
  <si>
    <t>г. Северобайкальск, ул. Кооперативная, дом 36 кв. 2</t>
  </si>
  <si>
    <t>Договор о безвозмездной передаче имущества в собственность от 29.06.2016 г.</t>
  </si>
  <si>
    <t>03-03/010-03/016/071/2016-915/2</t>
  </si>
  <si>
    <t>03:23:010325:46</t>
  </si>
  <si>
    <t>Нижнеангарск поселок, Сосновая улица, дом 4-2</t>
  </si>
  <si>
    <t>Договор о безвозмездной передаче земельного участка в муниципальную собственность от 05.12.2016 г.</t>
  </si>
  <si>
    <t>03-03/010-03/016/069/2016-1452/3</t>
  </si>
  <si>
    <t>03:17:080138:22</t>
  </si>
  <si>
    <t>Новый Уоян поселок, Лесоводов улица, дом 17</t>
  </si>
  <si>
    <t>Заочное Решение Северобайкальского городского суда Республики Бурятия, 
вступившее в законную силу 14.11.2017г., №2-474/2017 от 19.06.2017 г.</t>
  </si>
  <si>
    <t>03:17:090108:26-03/007/2017-3</t>
  </si>
  <si>
    <t>03:17:090108:26</t>
  </si>
  <si>
    <t>Нижнеангарск поселок, Набережная улица, дом 3 кв. 2</t>
  </si>
  <si>
    <t>03-03/010-03/016/069/2016-1332/2</t>
  </si>
  <si>
    <t>03:17:080126:4</t>
  </si>
  <si>
    <t>пгт. Нижнеангарск, ул. Кооперативная, д 91</t>
  </si>
  <si>
    <t>03-03/010-03/010/005/2015-12/2</t>
  </si>
  <si>
    <t>03:17:080202:19</t>
  </si>
  <si>
    <t>03-01/22-30/2002-171</t>
  </si>
  <si>
    <t>03:17:080162:2</t>
  </si>
  <si>
    <t>с. Верхняя Заимка, б/н местность "Типуки"</t>
  </si>
  <si>
    <t>03-03/010-03/016/039/2015-1062/2</t>
  </si>
  <si>
    <t>03:17:000000:5029</t>
  </si>
  <si>
    <t>Нижнеангарск поселок, Зеленая улица, дом 7-2</t>
  </si>
  <si>
    <t>Договор о безвозмездной передаче земельного участка в муниципальную собственность от 16.11.2016 г.</t>
  </si>
  <si>
    <t>03-03/010-03/016/069/2016-1352/3</t>
  </si>
  <si>
    <t>03:17:080103:9</t>
  </si>
  <si>
    <t>пгт. Нижнеангарск, ул. Лесная, дом 23-1</t>
  </si>
  <si>
    <t xml:space="preserve">Договор о безвозмездной передаче земельного участка в муниципальную собственность от 21.12.2000 г. </t>
  </si>
  <si>
    <t>03-01/22-80/2000-13.3</t>
  </si>
  <si>
    <t>03:17:080257:37</t>
  </si>
  <si>
    <t>пгт. Нижнеангарск, ул. Козлова, 184/1</t>
  </si>
  <si>
    <t>Договор купли-продажи недвижимости от 04.08.2003 г.</t>
  </si>
  <si>
    <t>03-01/22-16/2003-320</t>
  </si>
  <si>
    <t>03:17:080152:9</t>
  </si>
  <si>
    <t>пгт. Новый Уоян</t>
  </si>
  <si>
    <t>Договор дарения имущества ОАО "РЖД" в собственность муниципального образования "Северо-Байкальский район" Республики Бурятия от 01.08.2011 г.</t>
  </si>
  <si>
    <t>03-03-11/020/2011-126</t>
  </si>
  <si>
    <t>03:17:090144:1</t>
  </si>
  <si>
    <t>местность Дабан в районе 1017 километрового столба железной дороги</t>
  </si>
  <si>
    <t>Акт государственной регистрации территории местного самоуправления Северо-Байкальского района Республики Бурятия, выдан 06.06.1997 г.</t>
  </si>
  <si>
    <t>03-01/22-101/2004-28</t>
  </si>
  <si>
    <t>03:17:000000:5332</t>
  </si>
  <si>
    <t>установлено относительно ориентира, расположенного в границах участка. Почтовый адрес ориентира: Респ. Бурятия, р-н Северо-Байкальский, пгт. Нижнеангарск, ул. Строителей, дом 11-2</t>
  </si>
  <si>
    <t>Договор на передачу имущества в собственность от 22.12.2015 г.</t>
  </si>
  <si>
    <t>03-03/010-03/016/039/2015-2421/2</t>
  </si>
  <si>
    <t>03:17:080150:54</t>
  </si>
  <si>
    <t>пгт. Нижнеангарск, ул. Сосновая, 1/2</t>
  </si>
  <si>
    <t>03-03/010-03/016/069/2016-1374/2</t>
  </si>
  <si>
    <t>03:17:080139:4</t>
  </si>
  <si>
    <t>Байкальское участковое лесничество, кв.№781</t>
  </si>
  <si>
    <t>Решение Арбитражного суда Республики Бурятия, вступившее в законную силу 29.06.2009 г., №А10-427/2009 от 28.05.2009 г.</t>
  </si>
  <si>
    <t>03-03-22/013/2009-306</t>
  </si>
  <si>
    <t>03:17:000000:5382</t>
  </si>
  <si>
    <t>р-н Северо-Байкальский, Северо-Байкальское лесничество. Северо-Байкальское сельское участковое лесничество</t>
  </si>
  <si>
    <t>03-03-22/013/2009-305</t>
  </si>
  <si>
    <t>03:17:000000:5384</t>
  </si>
  <si>
    <t>624.6</t>
  </si>
  <si>
    <t>с. Ангоя, ул. Мира, дом 17-1</t>
  </si>
  <si>
    <t>Договор о безвозмездной передаче земельного участка в муниципальную собственность от 15.08.2016 г.</t>
  </si>
  <si>
    <t>03-03/010-03/016/069/2016-892/2</t>
  </si>
  <si>
    <t>03:17:010103:13</t>
  </si>
  <si>
    <t>Местоположение установлено относительно ориентира, расположенного в границах участка. Почтовый адрес ориентира: Респ. Бурятия, р-н Северобайкальский, с. Байкальское, ул. Советская, дом 32/1</t>
  </si>
  <si>
    <t>Договор на передачу земельного участка в собственность от 18.05.2016 г.</t>
  </si>
  <si>
    <t>03-03/010-03/016/069/2016-612/2</t>
  </si>
  <si>
    <t>03:17:020117:11</t>
  </si>
  <si>
    <t>п. Кумора, ул. Центральная, дом 5</t>
  </si>
  <si>
    <t>Договор о безвозмездной передаче имущества из государственной собственности Республики Бурятия в собственность муниципального образования "Северо-Байкальский район" №369 от 06.05.2014 г.;</t>
  </si>
  <si>
    <t>03-03/010-03/016/039/2015-369/2</t>
  </si>
  <si>
    <t>03:17:070104:58</t>
  </si>
  <si>
    <t>с. Холодное, ул. Ленина, дом 21</t>
  </si>
  <si>
    <t>Заочное решение Северобайкальского городского суда Республики Бурятия, вступившее в законную силу от 03.09.2014 г. от 23.07.2014 г.</t>
  </si>
  <si>
    <t>03-03-10/028/2014-291</t>
  </si>
  <si>
    <t>03:17:110104:6</t>
  </si>
  <si>
    <t>пгт. Нижнеангарск, ул. Строителей, дом 41-3</t>
  </si>
  <si>
    <t>Договор на передачу имущества в собственность от 25.03.2016 г.</t>
  </si>
  <si>
    <t>03-03/010-03/016/071/2016-706/2</t>
  </si>
  <si>
    <t>03:17:080150:92</t>
  </si>
  <si>
    <t>Местоположение установлено относительно ориентира, расположенного в границах участка. Почтовый адрес ориентира: Респ. Бурятия, р-н Северобайкальский, пгт. Нижнеангарск, ул. Победы, дом 29А, кв. 3</t>
  </si>
  <si>
    <t>Договор о безвозмездной передаче земельного участка в муниципальную собственность от 14.12.2016 г.</t>
  </si>
  <si>
    <t>03-03/010-03/016/071/2016-1452/5</t>
  </si>
  <si>
    <t>03:17:080244:43</t>
  </si>
  <si>
    <t>п. Нижнеангарск, ул. Хрустальная, дом 24/2</t>
  </si>
  <si>
    <t>Договор о безвозмездной передаче земельного участка в муниципальную собственность от 20.01.2017 г</t>
  </si>
  <si>
    <t>03:17:080112:28-03/011/2017-3</t>
  </si>
  <si>
    <t>03:17:080112:28</t>
  </si>
  <si>
    <t>п. Нижнеангарск, ул. Комсомольская, дом 7/2</t>
  </si>
  <si>
    <t>Договор о безвозмездной передаче земельного участка в муниципальную собственность от 20.12.2016 г.</t>
  </si>
  <si>
    <t>03-03/010-03/016/071/2016-1498/4</t>
  </si>
  <si>
    <t>03:17:080227:32</t>
  </si>
  <si>
    <t>Местоположение установлено относительно ориентира, расположенного в границах участка. Почтовый адрес ориентира: Респ. Бурятия, р-н Северобайкальский, пгт. Нижнеангарск, ул. Строителей, дом 41-6</t>
  </si>
  <si>
    <t>Договор на передачу земельного участка в собственность от 10.05.2016 г.</t>
  </si>
  <si>
    <t>03-03/010-03/016/069/2016-655/2</t>
  </si>
  <si>
    <t>03:17:080150:100</t>
  </si>
  <si>
    <t>пгт. Нижнеангарск, ул. Строителей, дом 41-7</t>
  </si>
  <si>
    <t>Договор на передачу земельного участка в собственность от 06.06.2016 г.</t>
  </si>
  <si>
    <t>03:17:080150:102-03/007/2017-2</t>
  </si>
  <si>
    <t>03:17:080150:102</t>
  </si>
  <si>
    <t>п. Ангоя, ул. Азербайджанская, дом 2</t>
  </si>
  <si>
    <t>№137-ФЗ от 25.10.2001 г</t>
  </si>
  <si>
    <t>03-03-11/010/2011-416</t>
  </si>
  <si>
    <t>03:17:010109:6</t>
  </si>
  <si>
    <t>с. Байкальское, ул. Советская, дом 22</t>
  </si>
  <si>
    <t>№137-ФЗ от 25.10.2001 г.</t>
  </si>
  <si>
    <t>03-03-11/010/2011-418</t>
  </si>
  <si>
    <t>03:17:020114:36</t>
  </si>
  <si>
    <t>пгт. Нижнеангарск, ул. Победы, дом 37, 39</t>
  </si>
  <si>
    <t>03-03-11/011/2011-341</t>
  </si>
  <si>
    <t>03:17:080244:45</t>
  </si>
  <si>
    <t>пгт. Нижнеангарск, ул. Победы, 37, 39</t>
  </si>
  <si>
    <t>03-03-11/011/2011-343</t>
  </si>
  <si>
    <t>03:17:080244:47</t>
  </si>
  <si>
    <t>Северо-Байкальский район, Устье ручья Горячий. Участок находится примерно в 2 м по направлению на восток от ориентира, расположенного за пределами участка.</t>
  </si>
  <si>
    <t>Решение Арбитражного суда Республики Бурятия №А10-427/2009 от 28.05.2009 г.</t>
  </si>
  <si>
    <t>03-03-11/011/2011-368</t>
  </si>
  <si>
    <t>03:17:210107:11</t>
  </si>
  <si>
    <t>03-03-11/011/2011-367</t>
  </si>
  <si>
    <t>03:17:210107:10</t>
  </si>
  <si>
    <t>03-03-11/011/2011-366</t>
  </si>
  <si>
    <t>03:17:210107:9</t>
  </si>
  <si>
    <t>03-03-11/011/2011-365</t>
  </si>
  <si>
    <t>03:17:210107:8</t>
  </si>
  <si>
    <t>Решение Арбитражного суда Республики Бурятия №А10-427/2009 от 28.05.2009 г</t>
  </si>
  <si>
    <t>03-03-11/011/2011-364</t>
  </si>
  <si>
    <t>03:17:210107:7</t>
  </si>
  <si>
    <t>03-03-11/011/2011-363</t>
  </si>
  <si>
    <t>03:17:210107:6</t>
  </si>
  <si>
    <t>03-03-11/011/2011-361</t>
  </si>
  <si>
    <t>03:17:210107:4</t>
  </si>
  <si>
    <t>Северо-Байкальский район, пос. Нижнеангарск, юго-восточная часть кадастрового квартала 03:17:220103, установлено относительно ориентира, расположенного в границах участка.</t>
  </si>
  <si>
    <t>03-03-11/015/2011-121</t>
  </si>
  <si>
    <t>03:17:220103:393</t>
  </si>
  <si>
    <t>Северо-Байкальский район, северо-восточная часть кадастрового квартала 03:17:220103</t>
  </si>
  <si>
    <t>03-03-11/015/2011-124</t>
  </si>
  <si>
    <t>03:17:220103:396</t>
  </si>
  <si>
    <t>03-03-11/015/2011-125</t>
  </si>
  <si>
    <t>03:17:220103:395</t>
  </si>
  <si>
    <t>северо-восточная часть кадастрового квартала 03:17:220103</t>
  </si>
  <si>
    <t>03-03-11/015/2011-134</t>
  </si>
  <si>
    <t>03:17:220103:403</t>
  </si>
  <si>
    <t>03-03-11/015/2011-132</t>
  </si>
  <si>
    <t>03:17:220103:402</t>
  </si>
  <si>
    <t>р-н Северо-Байкальский, устье реки Горемыка</t>
  </si>
  <si>
    <t>03-03-11/015/2011-129</t>
  </si>
  <si>
    <t>03:17:230101:18</t>
  </si>
  <si>
    <t>03-03-11/015/2011-172</t>
  </si>
  <si>
    <t>03:17:220103:392</t>
  </si>
  <si>
    <t>устье реки Слюдянка. Участок находится примерно в 1935 м по направлению на северо-запад от ориентира устье реки Слюдянка, расположенного за пределами участка.</t>
  </si>
  <si>
    <t>03-03-11/015/2011-173</t>
  </si>
  <si>
    <t>03:17:180309:122</t>
  </si>
  <si>
    <t>пгт. Нижнеангарск</t>
  </si>
  <si>
    <t>03-03-11/017/2011-453</t>
  </si>
  <si>
    <t>03:17:080133:4</t>
  </si>
  <si>
    <t>03-03-11/017/2011-469</t>
  </si>
  <si>
    <t>03:17:080131:18</t>
  </si>
  <si>
    <t>с. Верхняя Заимка, ул. Набережная, д.15"б"</t>
  </si>
  <si>
    <t>03-03-10/009/2013-386</t>
  </si>
  <si>
    <t>03:17:030106:66</t>
  </si>
  <si>
    <t>пгт. Нижнеангарск, ул. Победы, дом 15</t>
  </si>
  <si>
    <t>03-03-11/020/2011-316</t>
  </si>
  <si>
    <t>03:17:080251:9</t>
  </si>
  <si>
    <t>с. Байкальское, ул. Советская, 24/5, Установлено относительно ориентира, расположенного в границах участка</t>
  </si>
  <si>
    <t>Договор на передачу земельного участка в собственность от 25.07.2017 г.</t>
  </si>
  <si>
    <t>03:17:020114:17-03/007/2017-2</t>
  </si>
  <si>
    <t>03:17:020114:17</t>
  </si>
  <si>
    <t>установлено относительно ориентира, расположенного в границах участка. Почтовый адрес ориентира: Респ. Бурятия, р-н Северо-Байкальский, с. Верхняя Заимка, ул. Гагарина, дом 14-2</t>
  </si>
  <si>
    <t>Договор на передачу земельного участка в собственность от 05.05.2016 г.</t>
  </si>
  <si>
    <t>03-03/010-03/016/069/2016-506/2</t>
  </si>
  <si>
    <t>03:17:030103:35</t>
  </si>
  <si>
    <t>установлено относительно ориентира, расположенного в границах участка. 
Почтовый адрес ориентира: Респ. Бурятия, р-н Северобайкальский, местность "Торфяники"</t>
  </si>
  <si>
    <t>03-03-10/035/2013-350</t>
  </si>
  <si>
    <t>03:17:190101:100</t>
  </si>
  <si>
    <t>местность "Типуки"</t>
  </si>
  <si>
    <t>03-03-10/037/2013-116</t>
  </si>
  <si>
    <t>03:17:190101:28</t>
  </si>
  <si>
    <t>местность "Торфяники"</t>
  </si>
  <si>
    <t>03-03-10/037/2013-115</t>
  </si>
  <si>
    <t>03:17:190101:99</t>
  </si>
  <si>
    <t>местность "Тофяники" установлено относительно ориентира, расположенного в границах участка</t>
  </si>
  <si>
    <t>03-03-10/035/2013-439</t>
  </si>
  <si>
    <t>03:17:190101:98</t>
  </si>
  <si>
    <t>03-03-11/028/2011-453</t>
  </si>
  <si>
    <t>03:17:220103:407</t>
  </si>
  <si>
    <t>03-03-11/028/2011-452</t>
  </si>
  <si>
    <t>03:17:220103:408</t>
  </si>
  <si>
    <t>установлено относительно ориентира, расположенного в границах участка. Почтовый адрес ориентира: Респ. Бурятия, р-н Северобайкальский, пгт. Новый Уоян, ул. Молодежная, дом 39</t>
  </si>
  <si>
    <t xml:space="preserve">Решение Северобайкальского городского суда Республики Бурятия, вступившее в
законную силу 22.12.2015г., №2-1636/15 от 28.10.2015 г.;
</t>
  </si>
  <si>
    <t>03-03/010-03/016/071/2016-61/2</t>
  </si>
  <si>
    <t>03:17:090108:5</t>
  </si>
  <si>
    <t>установлено относительно ориентира, расположенного в границах участка. 
Почтовый адрес ориентира: Респ. Бурятия, р-н Северо-Байкальский, пгт. Нижнеангарск, пер. Байкальский, дом 10-1, 2</t>
  </si>
  <si>
    <t>Договор о безвозмездной передаче земельного участка в муниципальную собственность от 06.12.2017 г.</t>
  </si>
  <si>
    <t>03:17:080250:11-03/007/2017-8</t>
  </si>
  <si>
    <t>03:17:080250:11</t>
  </si>
  <si>
    <t>Северо-Байкальский район, г. СОТ Железнодорожник, ул. Песочная, дом 439</t>
  </si>
  <si>
    <t>03-03-22/020/2012-279</t>
  </si>
  <si>
    <t>03:17:180301:195</t>
  </si>
  <si>
    <t>пгт. Нижнеангарск, ул. Березовая, дом 11-2</t>
  </si>
  <si>
    <t>Договор на безвозмездную передачу имущества в собственность от 23.08.2017 г.</t>
  </si>
  <si>
    <t>03:17:080144:16-03/007/2017-2</t>
  </si>
  <si>
    <t>03:17:080144:16</t>
  </si>
  <si>
    <t>пгт. Нижнеангарск, ул. Охотника, дом 24-1</t>
  </si>
  <si>
    <t>Договор на передачу имущества в собственность от 24.04.2014 г.</t>
  </si>
  <si>
    <t>03-03-10/013/2014-191</t>
  </si>
  <si>
    <t>03:17:080160:18</t>
  </si>
  <si>
    <t>п. Кумора, ул. Гибая, дом 12</t>
  </si>
  <si>
    <t>Договор на передачу имущества в собственность от 27.10.2015 г.</t>
  </si>
  <si>
    <t>03-03/010-03/016/039/2015-1970/2</t>
  </si>
  <si>
    <t>03:17:070108:32</t>
  </si>
  <si>
    <t>п. Кумора, ул. Юбилейная, дом 12</t>
  </si>
  <si>
    <t>Договор на передачу имущества в собственность от 17.11.2015 г.</t>
  </si>
  <si>
    <t>03-03/010-03/016/069/2016-491/2</t>
  </si>
  <si>
    <t>03:17:070106:10</t>
  </si>
  <si>
    <t>1327.5</t>
  </si>
  <si>
    <t>пгт. Новый Уоян, ул. Добровольцев, дом 15-1</t>
  </si>
  <si>
    <t>Договор на безвозмездную передачу имущества в собственность от 24.10.2016 г.</t>
  </si>
  <si>
    <t>03-03/010-03/016/070/2016-60/2</t>
  </si>
  <si>
    <t>03:17:090127:26</t>
  </si>
  <si>
    <t>п. Кумора, ул. Новая</t>
  </si>
  <si>
    <t>03-03-10/035/2013-232</t>
  </si>
  <si>
    <t>03:17:070108:96</t>
  </si>
  <si>
    <t>03-03-10/033/2013-80</t>
  </si>
  <si>
    <t>03:17:070108:97</t>
  </si>
  <si>
    <t>пгт. Нижнеангарск, ул. Охотника, дом 72-1</t>
  </si>
  <si>
    <t>03-03/010-03/016/069/2016-1334/2</t>
  </si>
  <si>
    <t>03:17:080153:77</t>
  </si>
  <si>
    <t>р-н Северобайкальский, СОТ "Байкал", ул. Тупиковая, дом 5</t>
  </si>
  <si>
    <t>п.1.1. ст. 19 Земельного Кодекса Российской Федерации от 20.09.2001 г.</t>
  </si>
  <si>
    <t>03-03-22/048/2012-081</t>
  </si>
  <si>
    <t>03:17:180301:436</t>
  </si>
  <si>
    <t>с. Кумора, ул. Центральная</t>
  </si>
  <si>
    <t>03-03-10/028/2013-477</t>
  </si>
  <si>
    <t>03:17:070107:33</t>
  </si>
  <si>
    <t>пгт. Новый Уоян, ул. Драугистес, дом 4-1, установлено относительно ориентира, расположенного в границах участка.</t>
  </si>
  <si>
    <t>Договор на передачу имущества в собственность от 30.06.2016 г.</t>
  </si>
  <si>
    <t>03-03/010-03/016/071/2016-990/2</t>
  </si>
  <si>
    <t>03:17:090218:12</t>
  </si>
  <si>
    <t>пгт. Нижнеангарск, пер. Байкальский, дом 9-1, 2, установлено относительно ориентира, расположенного в границах участка.</t>
  </si>
  <si>
    <t>Договор о безвозмездной передаче земельного участка в муниципальную собственность №0861311 от 01.08.2017 г.</t>
  </si>
  <si>
    <t>03:17:080249:13-03/007/2017-2</t>
  </si>
  <si>
    <t>03:17:080249:13</t>
  </si>
  <si>
    <t>пгт. Новый Уоян, пер. Лазурный, дом 5/1</t>
  </si>
  <si>
    <t>03-03/010-03/016/071/2016-988/2</t>
  </si>
  <si>
    <t>03:17:090212:14</t>
  </si>
  <si>
    <t>пгт. Кичера, ул. Центральная, 2</t>
  </si>
  <si>
    <t>Договор о безвозмездной передаче имущества из государственной собственности Республики Бурятия в собственность Муниципального образования "Северо-байкальский район" №567 от 04.02.2016 г.;</t>
  </si>
  <si>
    <t>03-03/010-03/016/069/2016-215/2</t>
  </si>
  <si>
    <t>03:17:060105:8</t>
  </si>
  <si>
    <t>пгт. Нижнеангарск, ул. Ленина</t>
  </si>
  <si>
    <t>Распоряжение Администрации муниципального образования "Северо-Байкальский район" Республики Бурятия "О разделе земельного участка с кадастровым номером 03:17:080236:70" №11 от 17.01.2013 г.</t>
  </si>
  <si>
    <t>03-03-10/027/2013-405</t>
  </si>
  <si>
    <t>03:17:080236:85</t>
  </si>
  <si>
    <t>пгт. Нижнеангарск, ул. Ленина, дом 38-1, 2</t>
  </si>
  <si>
    <t>п.4 ст.30.2 № 122-ФЗ от 21.07.1997г.</t>
  </si>
  <si>
    <t>03-03-10/023/2014-185</t>
  </si>
  <si>
    <t>03:17:080244:8</t>
  </si>
  <si>
    <t>Постановление Администрации муниципального образования "Северо-Байкальский район" Республики Бурятия "О преобразовании земельного участка администрации МО "Северо-Байкальский район" под оздоровительно-рекреационную деятельность" №322 от 13.06.2013 г.</t>
  </si>
  <si>
    <t>03-03-10/028/2013-419</t>
  </si>
  <si>
    <t>03:17:180309:129</t>
  </si>
  <si>
    <t>03-03-10/028/2013-420</t>
  </si>
  <si>
    <t>03:17:180309:132</t>
  </si>
  <si>
    <t>р-н Северо-Байкальский</t>
  </si>
  <si>
    <t>03-03-10/028/2013-421</t>
  </si>
  <si>
    <t>03:17:180309:133</t>
  </si>
  <si>
    <t>03-03-10/028/2013-422</t>
  </si>
  <si>
    <t>03:17:180309:134</t>
  </si>
  <si>
    <t>Северо-Байкальский район, устье реки Слюдянка</t>
  </si>
  <si>
    <t>03-03-10/028/2013-423</t>
  </si>
  <si>
    <t>03:17:180309:135</t>
  </si>
  <si>
    <t>03-03-10/028/2013-424</t>
  </si>
  <si>
    <t>03:17:180309:136</t>
  </si>
  <si>
    <t>№257-ФЗ от 08.11.2007 г.;
п. 10 ст. 3 ФЗ "О введении в действие Земельного кодекса РФ" (в ред. ФЗ17.04.2006г. №53-ФЗ) №137-ФЗ от 25.10.2001 г.</t>
  </si>
  <si>
    <t>03-03-10/038/2013-123</t>
  </si>
  <si>
    <t>03:17:000000:5379</t>
  </si>
  <si>
    <t>с. Холодное</t>
  </si>
  <si>
    <t>Решение совета депутатов муниципального образования "Северо-Байкальский район №668-IV от 25.11.2013 г.</t>
  </si>
  <si>
    <t>03-03-10/038/2013-126</t>
  </si>
  <si>
    <t>03:17:000000:5375</t>
  </si>
  <si>
    <t>03-03-10/038/2013-121</t>
  </si>
  <si>
    <t>03:17:180306:44</t>
  </si>
  <si>
    <t>03-03-10/011/2014-246</t>
  </si>
  <si>
    <t>03:17:210107:26</t>
  </si>
  <si>
    <t>пункт 3 статьи 3.1 Федерального закона "О введении в действие земельного кодекса РФ" №137-ФЗ от 25.10.2001 г.</t>
  </si>
  <si>
    <t>03-03-10/003/2014-103</t>
  </si>
  <si>
    <t>03:17:160802:33</t>
  </si>
  <si>
    <t>Северо-Байкальский район,</t>
  </si>
  <si>
    <t>03-03-10/004/2014-465</t>
  </si>
  <si>
    <t>03:17:210107:15</t>
  </si>
  <si>
    <t>Решение Арбитражного суда Республики Бурятия №А10-427/2009 от 28.05.2009 г.;</t>
  </si>
  <si>
    <t>03-03-10/004/2014-467</t>
  </si>
  <si>
    <t>03:17:210107:16</t>
  </si>
  <si>
    <t>03-03-10/004/2014-464</t>
  </si>
  <si>
    <t>03:17:210107:17</t>
  </si>
  <si>
    <t>03-03-10/004/2014-468</t>
  </si>
  <si>
    <t>03:17:210107:18</t>
  </si>
  <si>
    <t>03-03-10/004/2014-469</t>
  </si>
  <si>
    <t>03:17:210107:19</t>
  </si>
  <si>
    <t>03-03-10/004/2014-470</t>
  </si>
  <si>
    <t>03:17:210107:20</t>
  </si>
  <si>
    <t>03-03-10/004/2014-471</t>
  </si>
  <si>
    <t>03:17:210107:21</t>
  </si>
  <si>
    <t>п Нижнеангарск, ул Кооперативная, д 87а</t>
  </si>
  <si>
    <t>Дог. о безвозмездной передаче имущества из гос. собственности РБ в собственность МО "Северо-Байкальский район" №550 от 15.03.2016 г.;</t>
  </si>
  <si>
    <t>03-03/010-03/016/069/2016-770/2</t>
  </si>
  <si>
    <t>03:17:080202:48</t>
  </si>
  <si>
    <t>местность озера Слюдянское</t>
  </si>
  <si>
    <t>Решение Арбитражного суда Республики Бурятия, вступившее в законную силу 29.06.2009 г., №А10-427/2009 от 28.05.2009 г</t>
  </si>
  <si>
    <t>03-03-10/011/2014-18</t>
  </si>
  <si>
    <t>03:17:220103:441</t>
  </si>
  <si>
    <t>03-03-10/011/2014-19</t>
  </si>
  <si>
    <t>03:17:220103:442</t>
  </si>
  <si>
    <t>03-03-10/011/2014-20</t>
  </si>
  <si>
    <t>03:17:220103:443</t>
  </si>
  <si>
    <t>03-03-10/011/2014-139</t>
  </si>
  <si>
    <t>03:17:220103:445</t>
  </si>
  <si>
    <t>03-03-10/011/2014-140</t>
  </si>
  <si>
    <t>03:17:220103:446</t>
  </si>
  <si>
    <t>03-03-10/011/2014-143</t>
  </si>
  <si>
    <t>03:17:220103:449</t>
  </si>
  <si>
    <t>03-03-10/011/2014-144</t>
  </si>
  <si>
    <t>03:17:220103:450</t>
  </si>
  <si>
    <t>03-03-10/011/2014-145</t>
  </si>
  <si>
    <t>03:17:220103:451</t>
  </si>
  <si>
    <t>03-03-10/011/2014-243</t>
  </si>
  <si>
    <t>03:17:210107:23</t>
  </si>
  <si>
    <t>03-03-10/011/2014-245</t>
  </si>
  <si>
    <t>03:17:210107:25</t>
  </si>
  <si>
    <t>с Верхняя Заимка, ул Таежная, уч 20/1</t>
  </si>
  <si>
    <t>03-03/010-03/016/071/2016-519/2</t>
  </si>
  <si>
    <t>03:17:030103:49</t>
  </si>
  <si>
    <t>03-03-10/012/2014-141</t>
  </si>
  <si>
    <t>03:17:220103:455</t>
  </si>
  <si>
    <t>03-03-10/012/2014-142</t>
  </si>
  <si>
    <t>03:17:220103:456</t>
  </si>
  <si>
    <t>03-03-10/023/2014-91</t>
  </si>
  <si>
    <t>03:17:220103:432</t>
  </si>
  <si>
    <t>03-03-10/012/2014-146</t>
  </si>
  <si>
    <t>03:17:220103:433</t>
  </si>
  <si>
    <t>03-03-10/012/2014-147</t>
  </si>
  <si>
    <t>03:17:220103:440</t>
  </si>
  <si>
    <t>03-03-10/012/2014-148</t>
  </si>
  <si>
    <t>03:17:220103:436</t>
  </si>
  <si>
    <t>03-03-10/012/2014-149</t>
  </si>
  <si>
    <t>03:17:220103:439</t>
  </si>
  <si>
    <t>03-03-10/012/2014-151</t>
  </si>
  <si>
    <t>03:17:220103:437</t>
  </si>
  <si>
    <t>03-03-10/012/2014-152</t>
  </si>
  <si>
    <t>03:17:220103:434</t>
  </si>
  <si>
    <t>03-03-10/012/2014-153</t>
  </si>
  <si>
    <t>03:17:220103:435</t>
  </si>
  <si>
    <t>пгт. Нижнеангарск, Жилой дом, ул. Байкальская, дом 10-2</t>
  </si>
  <si>
    <t>Договор на передачу имущества в собственность от 23.04.2014 г.</t>
  </si>
  <si>
    <t>03-03-10/013/2014-449</t>
  </si>
  <si>
    <t>03:17:080125:13</t>
  </si>
  <si>
    <t>г Северобайкальск, ул Восстановителей</t>
  </si>
  <si>
    <t>Статья 19 Земельного кодекса Российской Федерации.</t>
  </si>
  <si>
    <t>03-03/010-03/015/041/2015-1070/2</t>
  </si>
  <si>
    <t>03:23:010313:210</t>
  </si>
  <si>
    <t>пгт Нижнеангарск, пер Центральный, 3 "б"</t>
  </si>
  <si>
    <t>Договор о безвозмездной передаче имущества из гос. соб-ти РБ в соб-ть МО "Северо-Байкальский район" №491 от 18.05.2015 г.</t>
  </si>
  <si>
    <t>03-03/010-03/016/039/2015-1011/2</t>
  </si>
  <si>
    <t>03:17:080232:47</t>
  </si>
  <si>
    <t>с. Байкальское, пер. Колхозный, 2, помещение 2</t>
  </si>
  <si>
    <t>Договор о безвозмездной передаче имущества из гос. соб-ти РБ в соб-ть МО "Северо-Байкальский район" №456 от 27.01.2015 г.;</t>
  </si>
  <si>
    <t>03-03/010-03/016/039/2015-1537/2</t>
  </si>
  <si>
    <t>03:17:020115:29</t>
  </si>
  <si>
    <t>установлено относительно ориентира, расположенного в границах участка. Почтовый адрес ориентира: Респ. Бурятия, р-н Северобайкальский, п. Уоян, ул. Колхозная, дом 28</t>
  </si>
  <si>
    <t>Договор о безвозмездной передаче имущества из гос. собственности РБ в собственность МО "Северо-Байкальский район" №456 от 27.01.2015 г.;</t>
  </si>
  <si>
    <t>03-03/010-03/016/039/2015-1538/2</t>
  </si>
  <si>
    <t>03:17:100102:32</t>
  </si>
  <si>
    <t>установлено относительно ориентира, расположенного в границах участка. Почтовый адрес ориентира: Респ. Бурятия, р-н Северобайкальский, с. Байкальское, ул. Советская, дом 1/2</t>
  </si>
  <si>
    <t>Договор на передачу земельного участка в собственность от 21.07.2017 г.</t>
  </si>
  <si>
    <t>03:17:020119:2-03/007/2017-2</t>
  </si>
  <si>
    <t>03:17:020119:2</t>
  </si>
  <si>
    <t>пгт Нижнеангарск, ул Изумрудная</t>
  </si>
  <si>
    <t xml:space="preserve">п.4 ст.30.2 № 122-ФЗ от 21.07.1997г. </t>
  </si>
  <si>
    <t>03-03/010-03/016/039/2015-522/2</t>
  </si>
  <si>
    <t>03:17:080109:94</t>
  </si>
  <si>
    <t>установлено относительно ориентира, расположенного в границах участка. Почтовый адрес ориентира: Респ. Бурятия, р-н Северобайкальский, пгт. Новый Уоян, пер. Селенгинский, дом 2-2</t>
  </si>
  <si>
    <t>Договор на безвозмездную передачу имущества в собственность от 21.11.2016 г.</t>
  </si>
  <si>
    <t>03-03/010-03/016/069/2016-1392/2</t>
  </si>
  <si>
    <t>03:17:090119:7</t>
  </si>
  <si>
    <t>пгт Нижнеангарск, ул Брусничная</t>
  </si>
  <si>
    <t>Постановление Адм-ии МО ГП"поселок Нижнеангарск" РБ "О предоставлении зем. участка Адм-ии МО "Северо-Байкальский район" в соб-ть под строительство малоэтажных жилых домов в п. Нижнеангарск " №10 от 30.01.2015 г.</t>
  </si>
  <si>
    <t>03-03/010-03/010/010/2015-204/2</t>
  </si>
  <si>
    <t>03:17:000000:5262</t>
  </si>
  <si>
    <t>пгт. Кичера, ул. Таллинская, установлено относительно ориентира, расположенного в границах участка.</t>
  </si>
  <si>
    <t>Распоряжение Адм-ии МО "Северо-Байкальский район" РБ"О преобразовании земельного участка с кадастровым номером 03:17:060104:27" №818 от 21.12.2011 г.</t>
  </si>
  <si>
    <t>03-03/010-03/010/007/2015-27/1</t>
  </si>
  <si>
    <t>03:17:060104:30</t>
  </si>
  <si>
    <t>пгт. Кичера, ул. Таллинская, гаражный ряд, 1-11, установлено относительно ориентира, расположенного в границах участка.</t>
  </si>
  <si>
    <t>03-03/010-03/010/007/2015-28/1</t>
  </si>
  <si>
    <t>03:17:060104:33</t>
  </si>
  <si>
    <t>пгт. Кичера, ул. Таллинская, гаражный ряд, 1-10, установлено относительно ориентира, расположенного в границах участка.</t>
  </si>
  <si>
    <t>03-03/010-03/010/007/2015-29/1</t>
  </si>
  <si>
    <t>03:17:060104:34</t>
  </si>
  <si>
    <t>пгт. Новый Уоян, ул. Гагарина, дом 10</t>
  </si>
  <si>
    <t>Решение Северобайкальского городского суда РБ, 
вступившее в законную силу 06.03.2018г. от 30.01.2018 г.</t>
  </si>
  <si>
    <t>03:17:090220:1-03/007/2018-2</t>
  </si>
  <si>
    <t>03:17:090220:1</t>
  </si>
  <si>
    <t>пгт Нижнеангарск, пер Байкальский, д 2, кв 1</t>
  </si>
  <si>
    <t>Договор на передачу земельного участка в собственность от 20.06.2016 г.</t>
  </si>
  <si>
    <t>03-03/010-03/016/071/2016-839/2</t>
  </si>
  <si>
    <t>03:17:080250:36</t>
  </si>
  <si>
    <t>Решение Арбитражного суда Республики Бурятия №А10-135/2017 от 22.03.2017 г.</t>
  </si>
  <si>
    <t>03:17:000000:5956-03/007/2017-2</t>
  </si>
  <si>
    <t>03:17:000000:5956</t>
  </si>
  <si>
    <t>установлено относительно ориентира, расположенного в границах участка. Почтовый адрес ориентира: Респ. Бурятия, р-н Северобайкальский, СОТ "Железнодорожник", ул. Садовая, дом 225</t>
  </si>
  <si>
    <t>03-03/010-03/016/039/2015-470/1</t>
  </si>
  <si>
    <t>03:17:180301:296</t>
  </si>
  <si>
    <t>установлено относительно ориентира, расположенного в границах участка. Почтовый адрес ориентира: Респ. Бурятия, р-н Северобайкальский, пгт. Новый Уоян, ул. Драугистес, дом 12-1</t>
  </si>
  <si>
    <t>Договор на передачу имущества в собственность от 21.05.2016 г.</t>
  </si>
  <si>
    <t>03-03/010-03/016/071/2016-657/2</t>
  </si>
  <si>
    <t>03:17:090211:15</t>
  </si>
  <si>
    <t>03-03/010-03/016/039/2015-1102/2</t>
  </si>
  <si>
    <t>03:17:190101:52</t>
  </si>
  <si>
    <t>03-03/010-03/016/039/2015-1556/2</t>
  </si>
  <si>
    <t>03:17:190101:48</t>
  </si>
  <si>
    <t>03-03/010-03/016/039/2015-1299/2</t>
  </si>
  <si>
    <t>03:17:190101:50</t>
  </si>
  <si>
    <t>03-03/010-03/016/039/2015-1305/2</t>
  </si>
  <si>
    <t>03:17:190101:40</t>
  </si>
  <si>
    <t>03-03/010-03/016/039/2015-1307/2</t>
  </si>
  <si>
    <t>03:17:190101:39</t>
  </si>
  <si>
    <t>Постановление Адм-ии МО "Северо-Байкальский район" РБ о предоставлении МКУ"КУМХ" зем.уч. в постоянное пользование ком.обслуживания №732 от 03.11.2015г.</t>
  </si>
  <si>
    <t>03-03/10-03/016/039/2015-2012/1</t>
  </si>
  <si>
    <t>03:17:000000:5995</t>
  </si>
  <si>
    <t>МКУ "Комитет по управлению муниципальным хозяйством"</t>
  </si>
  <si>
    <t>Постановление Адм-ии МО "Северо-Байкальский район" РБ о предоставлении МКУ"КУМХ" зем.уч. под дачное неком.тов-во №710 от 26.10.2015г.</t>
  </si>
  <si>
    <t>03-03/010-03/016/039/2015-1904/1</t>
  </si>
  <si>
    <t>03:17:220103:454</t>
  </si>
  <si>
    <t>Постановление Адм-ии МО "Северо-Байкальский район" РБ о предоставлении МКУ"КУМХ" зем.уч. в пост. пользование №711 от 26.10.2015г.</t>
  </si>
  <si>
    <t>03-03/010-03/016/039/2015-1905/1</t>
  </si>
  <si>
    <t>03:17:220103:453</t>
  </si>
  <si>
    <t>п. Ангоя ул. Н.Нариманова д. 3</t>
  </si>
  <si>
    <t>Постановление Адм-ии МО "Северо-Байкальский район" РБ о предоставлении МКУ"КУМХ" зем.уч. в пост. пользование №115 от 14.04.2016г.</t>
  </si>
  <si>
    <t>03-03/010-03/016/071/2016-500/1</t>
  </si>
  <si>
    <t>03:17:010110:49</t>
  </si>
  <si>
    <t>Постановление Адм-ии МО "Северо-Байкальский район" РБ о предоставлении МКУ"КУМХ" зем.уч. в пост. пользование №116 от 14.04.2016г.</t>
  </si>
  <si>
    <t>03-03/010-03/016/071/2016-501/1</t>
  </si>
  <si>
    <t>03:17:000000:6030</t>
  </si>
  <si>
    <t>установлено относительно ориентира, расположенного в границах участка. Почтовый адрес ориентира: РБ Северо-Байкальский р-он пгт. Новый Уоян</t>
  </si>
  <si>
    <t>Постановление Адм-ии МО "Северо-Байкальский район" РБ о предоставлении МКУ"КУМХ" зем.уч. в пост. пользование под объекты инженерного оборудования №36 от 10.02.2016г.</t>
  </si>
  <si>
    <t>03-03/010-03/016/071/2016-224/1</t>
  </si>
  <si>
    <t>03:17:090113:5</t>
  </si>
  <si>
    <t>п. Уоян</t>
  </si>
  <si>
    <t>Постановление Адм-ии МО "Северо-Байкальский район" РБ о предоставлении МКУ"КУМХ" зем.уч. в пост. пользование №230 от 19.07.2016г.</t>
  </si>
  <si>
    <t>03-03/010-03/016/069/2016-713/1</t>
  </si>
  <si>
    <t>03:17:000000:6077</t>
  </si>
  <si>
    <t>пгт. Нижнеангарск ул. Ленина</t>
  </si>
  <si>
    <t>Постановление Адм-ии МО "Северо-Байкальский район" РБ о предоставлении МКУ"КУМХ" зем.уч. в пост. пользование №117 от 14.04.2016г.</t>
  </si>
  <si>
    <t>03-03/010-03/016/071/2016-502/1</t>
  </si>
  <si>
    <t>03:17:080236:128</t>
  </si>
  <si>
    <t>установлено относительно ориентира, расположенного в границах участка. Почтовый адрес ориентира: РБ Северо-Байкальский р-он пгт. Новый Уоян ул. Комсомольская</t>
  </si>
  <si>
    <t>Постановление Адм-ии МО "Северо-Байкальский район" РБ о предоставлении МКУ"КУМХ" зем.уч. в пост. пользование №359 от 31.10.2016г.</t>
  </si>
  <si>
    <t>03-03/010-03/016/071/2016-1429/1</t>
  </si>
  <si>
    <t>03:17:090142:1</t>
  </si>
  <si>
    <t>03:17:080151:93-03/007/2017-2</t>
  </si>
  <si>
    <t>Постановление Адм-ии МО "Северо-Байкальский район" РБ о предоставлении МКУ"КУМХ" зем.уч. в постоянное пользование для размещения автомобильной дороги Северобайкальск-Байкальское №214 от 05.09.2017г.</t>
  </si>
  <si>
    <t>03:17:000000:27-03/007/2017-1</t>
  </si>
  <si>
    <t>Постановление Адм-ии МО "Северо-Байкальский район" РБ о предоставлении МКУ"КУМХ" зем.уч. в постоянное пользование для размещения автомобильной дороги Северобайкальск-Байкальское №213 от 05.09.2017г.</t>
  </si>
  <si>
    <t>03:17:000000:25-03/007/2017-1</t>
  </si>
  <si>
    <t>Постановление Адм-ии МО "Северо-Байкальский район" РБ о предоставлении МКУ"КУМХ" зем.уч. в постоянное пользование для размещения автомобильной дороги Северобайкальск-Новый Уоян к СОТ Железнодорожник №212 от 04.09.2017г.</t>
  </si>
  <si>
    <t>03:17:180301:813-03/007/2017-1</t>
  </si>
  <si>
    <t>Постановление Адм-ии МО "Северо-Байкальский район" РБ о предоставлении МКУ"КУМХ" зем.уч. в постоянное пользование для размещения автомобильной дороги Северобайкальск-Новый Уоян к СОТ Байкал №210 от 04.09.2017г.</t>
  </si>
  <si>
    <t>03:17:180301:812-03/007/2017-1</t>
  </si>
  <si>
    <t>03:17:180301:812</t>
  </si>
  <si>
    <t>Постановление Адм-ии МО "Северо-Байкальский район" РБ о предоставлении МКУ"КУМХ" зем.уч. в постоянное пользование для размещения автомобильной дороги Северобайкальск-Новый Уоян к СОТ Байкал №211 от 04.09.2017г.</t>
  </si>
  <si>
    <t>03:17:180301:814-03/007/2017-1</t>
  </si>
  <si>
    <t>03:17:010113:52</t>
  </si>
  <si>
    <t>п. Ангоя ул. Теплотехников 8</t>
  </si>
  <si>
    <t>Постановление о предоставлении МКУ"КУМХ" зем.уч. в постоянное пользование для размещения котельной в п. Ангоя №259 от 23.10.2017г.</t>
  </si>
  <si>
    <t>03:17:010113:52-03/007/2017-1</t>
  </si>
  <si>
    <t>03:17:180301:815</t>
  </si>
  <si>
    <t>Постановление о предоставлении МКУ"КУМХ" зем.уч. в постоянное пользование под специальное №18 от 24.01.2018г.</t>
  </si>
  <si>
    <t>03:17:200202:35-03/007/2018-1</t>
  </si>
  <si>
    <t>03:17:200202:35</t>
  </si>
  <si>
    <t>Северо-Байкальский район п. Уоян</t>
  </si>
  <si>
    <t>Постановление о предоставлении МКУ"КУМХ" зем.уч. в постоянное пользование под гидротехническое сооружение №66 от 12.03.2018г.</t>
  </si>
  <si>
    <t>03:17:100103:122-03/007/2018-1</t>
  </si>
  <si>
    <t>03:17:100103:122</t>
  </si>
  <si>
    <t>Северо-Байкальский район п. Новый Уоян</t>
  </si>
  <si>
    <t>Постановление Адм-ии МО "Северо-Байкальский район" РБ о предоставлении МКУ"КУМХ" зем.уч. в постоянное пользование под жилую застройку в пос. Новый Уоян №342 от 08.09.2010г.</t>
  </si>
  <si>
    <t>03-03-22/003/2010-451</t>
  </si>
  <si>
    <t>03:17:090143:34</t>
  </si>
  <si>
    <t>пгт. Кичера ул. Таллинская</t>
  </si>
  <si>
    <t>Постановление Адм-ии МО "Северо-Байкальский район" РБ о предоставлении МКУ"КУМХ" зем.уч. в постоянное пользование для размещения гаражей №750 от 10.11.2011г.</t>
  </si>
  <si>
    <t>03-03-11/029/2011-115</t>
  </si>
  <si>
    <t>03:17:060104:26</t>
  </si>
  <si>
    <t>пгт. Новый Уоян ул. Подбельского</t>
  </si>
  <si>
    <t>Постановление о предоставлении МКУ"КУМХ" зем.уч. в постоянное пользование под многоэтажное жилищное строительство в пгт. Новый Уоян №331 от 19.12.2017г.</t>
  </si>
  <si>
    <t>03:17:090113:44-03/007/2018-1</t>
  </si>
  <si>
    <t>03:17:090113:44</t>
  </si>
  <si>
    <t xml:space="preserve">пгт. Нижнеангарск ул. 50 лет Октября </t>
  </si>
  <si>
    <t>Постановление о предоставлении МКУ"КУМХ" зем.уч. в постоянное пользование под многоэтажное жилищное строительство в пгт. Нижнеангарск №337 от 19.12.2017г.</t>
  </si>
  <si>
    <t>03:17:080231:4-03/007/2018-2</t>
  </si>
  <si>
    <t>03:17:080231:4</t>
  </si>
  <si>
    <t>Постановление о предоставлении МКУ"КУМХ" зем.уч. в постоянное пользование под многоэтажное жилищное строительство в пгт. Нижнеангарск №333 от 19.12.2017г.</t>
  </si>
  <si>
    <t>03:17:080231:12-03/007/2018-2</t>
  </si>
  <si>
    <t>03:17:080231:12</t>
  </si>
  <si>
    <t>пгт. Нижнеангарск ул. 50 лет Октября д. 16 кв. 1-5</t>
  </si>
  <si>
    <t>Постановление о предоставлении МКУ"КУМХ" зем.уч. в постоянное пользование под многоэтажное жилищное строительство в пгт. Нижнеангарск №335 от 19.12.2017г.</t>
  </si>
  <si>
    <t>03:17:080231:11-03/007/2018-2</t>
  </si>
  <si>
    <t>03:17:080231:11</t>
  </si>
  <si>
    <t>Постановление Адм-ии МО "Северо-Байкальский район" РБ о предоставлении МКУ"КУМХ" зем.уч. в постоянное пользование №124 от 14.04.2016г.</t>
  </si>
  <si>
    <t>03-03/010-03/016/071/2016-499/1</t>
  </si>
  <si>
    <t>03:17:080236:127</t>
  </si>
  <si>
    <t>МУП "Хакусы"</t>
  </si>
  <si>
    <t>ООО «Регистр.Янчукан», концессионное соглашение</t>
  </si>
  <si>
    <t>обводная к 24 квартирному дому в. Нижнеангарск ул. Ленина</t>
  </si>
  <si>
    <t>ул. Азербайджанская, д.2</t>
  </si>
  <si>
    <t>ул. 50 лет Октября</t>
  </si>
  <si>
    <t>ул. Брусничная</t>
  </si>
  <si>
    <t>ул. Подбельского</t>
  </si>
  <si>
    <t>сети тепло-водоснабжения</t>
  </si>
  <si>
    <t>ул. Азербайджанская, ул. Космонавтов</t>
  </si>
  <si>
    <t>134 м</t>
  </si>
  <si>
    <t>выписка</t>
  </si>
  <si>
    <t>продажа на аукционе</t>
  </si>
  <si>
    <t>передан МО ГП Янчукан</t>
  </si>
  <si>
    <t>снесен</t>
  </si>
  <si>
    <t>дутьевой вентилятор</t>
  </si>
  <si>
    <t>Бойлеры 53</t>
  </si>
  <si>
    <t>Деаратор</t>
  </si>
  <si>
    <t>Водные электрические шкафы</t>
  </si>
  <si>
    <t>Водной электрический шкаф</t>
  </si>
  <si>
    <t>Водно- распределительный шкаф</t>
  </si>
  <si>
    <t>Насос ЭЦВ 6-16-110 ХЭМЗ</t>
  </si>
  <si>
    <t>СД80--18</t>
  </si>
  <si>
    <t>18 кВт, 1500 об/м</t>
  </si>
  <si>
    <t xml:space="preserve">Шкаф силовой КТП-100/25 </t>
  </si>
  <si>
    <t>п.Ангоя</t>
  </si>
  <si>
    <t>ЦК</t>
  </si>
  <si>
    <t>Тельфер (топливоподача)</t>
  </si>
  <si>
    <t>ЭЦВ -6</t>
  </si>
  <si>
    <t>решетка № 1 (топка) ТЛЗМ 1.87/3</t>
  </si>
  <si>
    <t>решетка № 2 (топка) ТЛЗМ 1.87/4</t>
  </si>
  <si>
    <t>решетка № 3 (топка) ТЛЗМ 1.87/5</t>
  </si>
  <si>
    <t>решетка № 4 (топка) ТЛЗМ 1.87/6</t>
  </si>
  <si>
    <t>Транспортер ШЗУ ТС-2*30</t>
  </si>
  <si>
    <t xml:space="preserve">ВВН-1,25 2,75 кВт 1000об </t>
  </si>
  <si>
    <t>Насос доотчистки</t>
  </si>
  <si>
    <t>СД 10 5 кВт</t>
  </si>
  <si>
    <t>насос подпиточный</t>
  </si>
  <si>
    <t>КН 65/50</t>
  </si>
  <si>
    <t>ЭВЦ</t>
  </si>
  <si>
    <t>КМ 50/32 4 кВт</t>
  </si>
  <si>
    <t xml:space="preserve">Насос сетевой </t>
  </si>
  <si>
    <t xml:space="preserve"> КМ 100-80*160б/Эл.</t>
  </si>
  <si>
    <t>Циклон</t>
  </si>
  <si>
    <t>ЦН-800*2 СП</t>
  </si>
  <si>
    <t>ЦН-600*2-УП</t>
  </si>
  <si>
    <t>Насос вакуумный</t>
  </si>
  <si>
    <t>ВВН 1-25</t>
  </si>
  <si>
    <t>Насос перекачки раствора соли</t>
  </si>
  <si>
    <t>КТО 65-200</t>
  </si>
  <si>
    <t>Насос промывочный</t>
  </si>
  <si>
    <t>ЦС-63</t>
  </si>
  <si>
    <t>ул. Железнодорожная, 35</t>
  </si>
  <si>
    <t>ВЦ с двиг. 3/3000</t>
  </si>
  <si>
    <t>ВДН-2</t>
  </si>
  <si>
    <t>ВЦ-146-2,5 4 кВт</t>
  </si>
  <si>
    <t>0000753</t>
  </si>
  <si>
    <t>0000754</t>
  </si>
  <si>
    <t>Забрасыватель угля</t>
  </si>
  <si>
    <t>ЗП-400М2</t>
  </si>
  <si>
    <t>К-45/30</t>
  </si>
  <si>
    <t>Д-315</t>
  </si>
  <si>
    <t>Балансовая стоимость</t>
  </si>
  <si>
    <t>Поселение</t>
  </si>
  <si>
    <t>год вв.</t>
  </si>
  <si>
    <t>Кадастровый номер</t>
  </si>
  <si>
    <t>Кадастровая стоимость</t>
  </si>
  <si>
    <t>03:17:000000:1793</t>
  </si>
  <si>
    <t xml:space="preserve">2379797,92
</t>
  </si>
  <si>
    <t>03:17:000000:5532</t>
  </si>
  <si>
    <t>не определена</t>
  </si>
  <si>
    <t>03:17:0000005534</t>
  </si>
  <si>
    <t>отсутствует</t>
  </si>
  <si>
    <t>03:17:000000:2428</t>
  </si>
  <si>
    <t xml:space="preserve">220601,36
</t>
  </si>
  <si>
    <t>03:17:0000005540</t>
  </si>
  <si>
    <t>03:17:0000005538</t>
  </si>
  <si>
    <t>1982</t>
  </si>
  <si>
    <t>03:17:000000:917</t>
  </si>
  <si>
    <t>03:17:000000:1516</t>
  </si>
  <si>
    <t>03:17:000000:5796</t>
  </si>
  <si>
    <t>03:17:000000:5795</t>
  </si>
  <si>
    <t>03:17:110115:3</t>
  </si>
  <si>
    <t>03:17:000000:5405</t>
  </si>
  <si>
    <t>03:17:000000:5412</t>
  </si>
  <si>
    <t>03:17:000000:5270</t>
  </si>
  <si>
    <t>03:17:000000:5406</t>
  </si>
  <si>
    <t xml:space="preserve">1799389,12
</t>
  </si>
  <si>
    <t>03:17:000000:1561</t>
  </si>
  <si>
    <t>03:17:010102:80</t>
  </si>
  <si>
    <t>03:17:010102:88</t>
  </si>
  <si>
    <t>03:17:010102:86</t>
  </si>
  <si>
    <t>03:17:010113:57</t>
  </si>
  <si>
    <t xml:space="preserve">4587,4
</t>
  </si>
  <si>
    <t>03:17:000000:5407</t>
  </si>
  <si>
    <t>03:17:000000:5414</t>
  </si>
  <si>
    <t>03:17:000000:5308</t>
  </si>
  <si>
    <t>03:17:000000:5526</t>
  </si>
  <si>
    <t>03:17:030103:166</t>
  </si>
  <si>
    <t>03:17:000000:5504</t>
  </si>
  <si>
    <t>03:17:060102:65</t>
  </si>
  <si>
    <t>03:17:000000:5511</t>
  </si>
  <si>
    <t>03:17:000000:5512</t>
  </si>
  <si>
    <t>03:17:000000:5502</t>
  </si>
  <si>
    <t>03:17:000000:5713</t>
  </si>
  <si>
    <t>03:17:000000:5714</t>
  </si>
  <si>
    <t>03:17:000000:5503</t>
  </si>
  <si>
    <t>Сети  канализации</t>
  </si>
  <si>
    <t>03:17:000000:1695</t>
  </si>
  <si>
    <t xml:space="preserve">54022,24
</t>
  </si>
  <si>
    <t>03:17:000000:1598</t>
  </si>
  <si>
    <t>03:17:000000:5272</t>
  </si>
  <si>
    <t>03:17:060101:137</t>
  </si>
  <si>
    <t>03:17:060101:138</t>
  </si>
  <si>
    <t>03:17:000000:5507</t>
  </si>
  <si>
    <t>03:17:060104:40</t>
  </si>
  <si>
    <t xml:space="preserve">20966989,35
</t>
  </si>
  <si>
    <t>03:17:060109:105</t>
  </si>
  <si>
    <t>03:17:000000:5788</t>
  </si>
  <si>
    <t>03:17:000000:5509</t>
  </si>
  <si>
    <t>03:17:000000:5514</t>
  </si>
  <si>
    <t>03:17:000000:5516</t>
  </si>
  <si>
    <t>03:17:000000:5515</t>
  </si>
  <si>
    <t>03:17:000000:5505</t>
  </si>
  <si>
    <t xml:space="preserve">2096629,68
</t>
  </si>
  <si>
    <t>03:17:000000:5506</t>
  </si>
  <si>
    <t xml:space="preserve">875501,73
</t>
  </si>
  <si>
    <t>03:17:000000:5708</t>
  </si>
  <si>
    <t>03:17:000000:5696</t>
  </si>
  <si>
    <t>03:17:000000:5707</t>
  </si>
  <si>
    <t>03:17:000000:5519</t>
  </si>
  <si>
    <t>03:17:000000:5791</t>
  </si>
  <si>
    <t>03:17:000000:5790</t>
  </si>
  <si>
    <t>03:17:000000:5787</t>
  </si>
  <si>
    <t>03:17:060101:176</t>
  </si>
  <si>
    <t>03:17:060102:66</t>
  </si>
  <si>
    <t>03:17:000000:5513</t>
  </si>
  <si>
    <t>03:17:000000:5510</t>
  </si>
  <si>
    <t>03:17:000000:5518</t>
  </si>
  <si>
    <t>03:17:030103:121</t>
  </si>
  <si>
    <t>03:17:000000:5525</t>
  </si>
  <si>
    <t>03:17:000000:5789</t>
  </si>
  <si>
    <t>03:17:000000:1859</t>
  </si>
  <si>
    <t>03:17:000000:1109</t>
  </si>
  <si>
    <t>03-03-11/001/2011-284</t>
  </si>
  <si>
    <t>03:17:000000:5424</t>
  </si>
  <si>
    <t xml:space="preserve">ул.Победы, 43, пом. 1-11, 32-46, 54-64, 84
</t>
  </si>
  <si>
    <t>03:17:080244:81</t>
  </si>
  <si>
    <t xml:space="preserve">03-03/010-03/016/039/2015-1270/1 </t>
  </si>
  <si>
    <t>Здание гаража</t>
  </si>
  <si>
    <t>03:17:080244:82</t>
  </si>
  <si>
    <t xml:space="preserve">ул.Победы, 43, пом.52, 53
</t>
  </si>
  <si>
    <t>бревенчатое</t>
  </si>
  <si>
    <t xml:space="preserve">03-03/010-03/016/039/2015-1271/1 </t>
  </si>
  <si>
    <t>Управление образования</t>
  </si>
  <si>
    <t>03:17:080244:80</t>
  </si>
  <si>
    <t>03-03/010-03/016/039/2015-1269/1</t>
  </si>
  <si>
    <t xml:space="preserve">ул.Победы, 43, пом. 12-31, 47-51, 65-83
</t>
  </si>
  <si>
    <t>03:17:080244:58</t>
  </si>
  <si>
    <t>03-03-11/028/2011-391</t>
  </si>
  <si>
    <t>03:17:080113:22</t>
  </si>
  <si>
    <t>03-03-11/010/2011-430</t>
  </si>
  <si>
    <t>03:17:080115:43</t>
  </si>
  <si>
    <t>03:17:080150:202</t>
  </si>
  <si>
    <t>03-03-22/010/2009-352</t>
  </si>
  <si>
    <t>03:17:000000:1667</t>
  </si>
  <si>
    <t>03-03-22/040/2012-148</t>
  </si>
  <si>
    <t>03:17:010106:58</t>
  </si>
  <si>
    <t>03-03-11/010/2011-415</t>
  </si>
  <si>
    <t>03:17:010109:40</t>
  </si>
  <si>
    <t>03:17:060105:7</t>
  </si>
  <si>
    <t>03:17:060105:9</t>
  </si>
  <si>
    <t>03-03-22/018/2009-112</t>
  </si>
  <si>
    <t>03:17:000000:1591</t>
  </si>
  <si>
    <t xml:space="preserve"> 03-03-11/016/2011-421</t>
  </si>
  <si>
    <t>03:17:000000:5427</t>
  </si>
  <si>
    <t>03:17:090144:18</t>
  </si>
  <si>
    <t>ул. 70 лет Октября, д.32</t>
  </si>
  <si>
    <t>Нежилое помещение</t>
  </si>
  <si>
    <t>03:17:000000:5110</t>
  </si>
  <si>
    <t xml:space="preserve">03-03/010-03/016/087/2016-1151/2 </t>
  </si>
  <si>
    <t>МАУ ДО "Детская школа искусств п.Новый Уоян"</t>
  </si>
  <si>
    <t xml:space="preserve"> 03-03-11/017/2011-283</t>
  </si>
  <si>
    <t>03:17:090113:33</t>
  </si>
  <si>
    <t>03-03-22/032/2012-413</t>
  </si>
  <si>
    <t>03:17:100101:36</t>
  </si>
  <si>
    <t xml:space="preserve">03:17:070107:36-03/007/2018-1 </t>
  </si>
  <si>
    <t>03:17:070107:36</t>
  </si>
  <si>
    <t>МБДОУ детский сад «Колосок»</t>
  </si>
  <si>
    <t>ул. Школьная, 1, пом.1</t>
  </si>
  <si>
    <t>ул. Школьная, 1, пом.3</t>
  </si>
  <si>
    <t>ул. Школьная, 1, пом.2</t>
  </si>
  <si>
    <t xml:space="preserve">03:17:070107:37-03/007/2018-1 </t>
  </si>
  <si>
    <t>03:17:070107:37</t>
  </si>
  <si>
    <t xml:space="preserve">03:17:070107:38-03/007/2018-1 </t>
  </si>
  <si>
    <t>03:17:070107:38</t>
  </si>
  <si>
    <t>03-03-10/012/2014-156</t>
  </si>
  <si>
    <t>03:17:000000:2241</t>
  </si>
  <si>
    <t>03-03-11/010/2011-42</t>
  </si>
  <si>
    <t>03:17:000000:5548</t>
  </si>
  <si>
    <t>03-03-22/043/2012-481</t>
  </si>
  <si>
    <t>03:17:030103:172</t>
  </si>
  <si>
    <t>03:17:030103:173</t>
  </si>
  <si>
    <t>03-03-22/018/2009-113, 03-03-22/018/2009-111</t>
  </si>
  <si>
    <t>03:17:020107:32, 03:17:020108:49</t>
  </si>
  <si>
    <t>5236676,99; 4380453,46</t>
  </si>
  <si>
    <t>03-03-11/010/2011-419</t>
  </si>
  <si>
    <t>03:17:000000:5394</t>
  </si>
  <si>
    <t>03:17:000000:5395</t>
  </si>
  <si>
    <t>03-03-11/010/2011-420</t>
  </si>
  <si>
    <t>03:17:020114:59</t>
  </si>
  <si>
    <t>03-03-11/010/2011-417</t>
  </si>
  <si>
    <t>03:17:000000:1326</t>
  </si>
  <si>
    <t>03-03-22/008/2009-112</t>
  </si>
  <si>
    <t>03:17:120101:10</t>
  </si>
  <si>
    <t xml:space="preserve">Ёмкость    подпитки воды </t>
  </si>
  <si>
    <t>Водонапорная башня щитовая с Ёмкостью 25м3 (не рабочая)</t>
  </si>
  <si>
    <t>Водонапорная башня Ёмкость 50 м3, пер. Звездный, рядом дом №4, не рабочая</t>
  </si>
  <si>
    <t>Водонапорная башня  Ёмкость 50 м3,пер. Звездный, рядом дом №8,  рабочая</t>
  </si>
  <si>
    <t>Пожарная Ёмкость заглубленная Y=25 м3</t>
  </si>
  <si>
    <t>Ёмкость гидроперегрузки</t>
  </si>
  <si>
    <t>Ёмкость</t>
  </si>
  <si>
    <r>
      <t xml:space="preserve">д/сад "Белоча": </t>
    </r>
    <r>
      <rPr>
        <sz val="9"/>
        <rFont val="Times New Roman"/>
        <family val="1"/>
        <charset val="204"/>
      </rPr>
      <t xml:space="preserve">            Кухня</t>
    </r>
  </si>
  <si>
    <t xml:space="preserve">РЕЕСТР  ЗЕМЕЛЬНЫХ УЧАСТКОВ МО "Северо-Байкальский район" </t>
  </si>
  <si>
    <t>Акции, внесенные в реестр муниципального имущества</t>
  </si>
  <si>
    <t>Мост через реку Слюдянка</t>
  </si>
  <si>
    <t>79 м.</t>
  </si>
  <si>
    <t>Мост через реку Слюдянка км. 18+450 (г.Северобайкальск 20 км.)</t>
  </si>
  <si>
    <t>03:17:000000:6334</t>
  </si>
  <si>
    <t xml:space="preserve">03:17:000000:6334-03/058/2018-1 </t>
  </si>
  <si>
    <t xml:space="preserve">РЕЕСТР ДВИЖИМОГО МУНИЦИПАЛЬНОГО  ИМУЩЕСТВА МО "Северо-Байкальский район" </t>
  </si>
  <si>
    <t>0000071</t>
  </si>
  <si>
    <t xml:space="preserve">Домики № 1, 2, 3  </t>
  </si>
  <si>
    <t>1980     1980     1980</t>
  </si>
  <si>
    <t>12,2    25,80  12,20</t>
  </si>
  <si>
    <t>03 АА 462853; 03 АА 462845; 03 АА 462844</t>
  </si>
  <si>
    <t>0000072</t>
  </si>
  <si>
    <t xml:space="preserve">Здание дизельной </t>
  </si>
  <si>
    <t>03-АА 462852</t>
  </si>
  <si>
    <t>0000073</t>
  </si>
  <si>
    <t>Здание корпуса  № 2</t>
  </si>
  <si>
    <t>03-АА 462849</t>
  </si>
  <si>
    <t>0000074</t>
  </si>
  <si>
    <t>Здание корпуса № 3</t>
  </si>
  <si>
    <t>03-АА 462847</t>
  </si>
  <si>
    <t>0000075</t>
  </si>
  <si>
    <t>Здание корпуса № 6</t>
  </si>
  <si>
    <t>03-АА 462843</t>
  </si>
  <si>
    <t>0000076</t>
  </si>
  <si>
    <t xml:space="preserve">Здание корпуса № 7 </t>
  </si>
  <si>
    <t>03-АА 462841</t>
  </si>
  <si>
    <t>0000077</t>
  </si>
  <si>
    <t>Здание магазина</t>
  </si>
  <si>
    <t>03-АА 462846</t>
  </si>
  <si>
    <t xml:space="preserve">Здание ванного корпуса </t>
  </si>
  <si>
    <t>ОЗ-АА 412982</t>
  </si>
  <si>
    <t>Здание дома медика</t>
  </si>
  <si>
    <t>2-х этажный. Бревенчатый</t>
  </si>
  <si>
    <t>ОЗ-АА 412980</t>
  </si>
  <si>
    <t xml:space="preserve">Здание спального корпуса №1 </t>
  </si>
  <si>
    <t>2-х этажный,  брусовой</t>
  </si>
  <si>
    <t>ОЗ-АА 412984</t>
  </si>
  <si>
    <t xml:space="preserve">Здание корпуса ДРСУ </t>
  </si>
  <si>
    <t>ОЗ-АА 412981</t>
  </si>
  <si>
    <t xml:space="preserve">Здание спального корпуса № 5 </t>
  </si>
  <si>
    <t>ОЗ-АА 412983</t>
  </si>
  <si>
    <t xml:space="preserve">Здание вещевого склада </t>
  </si>
  <si>
    <t>ОЗ-АА 462851</t>
  </si>
  <si>
    <t xml:space="preserve">Здание склада ГСМ </t>
  </si>
  <si>
    <t>ОЗ-АА 462850</t>
  </si>
  <si>
    <t xml:space="preserve">Здание спального корпуса № 4 </t>
  </si>
  <si>
    <t>одноэтажный, брусовой</t>
  </si>
  <si>
    <t>ОЗ-АА 412985</t>
  </si>
  <si>
    <t xml:space="preserve">Здание столовая </t>
  </si>
  <si>
    <t>ОЗ-АА 412978</t>
  </si>
  <si>
    <t xml:space="preserve">Здание сторожки </t>
  </si>
  <si>
    <t>ОЗ-АА 462842</t>
  </si>
  <si>
    <t xml:space="preserve"> Административное здание</t>
  </si>
  <si>
    <t>ОЗ-АА 462848</t>
  </si>
  <si>
    <t>Здание ванного корпуса на термальном источнике</t>
  </si>
  <si>
    <t>ОЗ-АА 412979</t>
  </si>
  <si>
    <t>Пирс (пункт отстоя)</t>
  </si>
  <si>
    <t>бревенчатый</t>
  </si>
  <si>
    <t>специализированный аукцион</t>
  </si>
  <si>
    <t>МБОУ "Средняя общеобразовательная школа №36 п. Новый Уоян" распоряжение № 234 от 29.04.2019г.</t>
  </si>
  <si>
    <t>Нежилое здание (склад переработки)</t>
  </si>
  <si>
    <t>1975</t>
  </si>
  <si>
    <t>ул. Ленина, д. 2а</t>
  </si>
  <si>
    <t>выписка из ЕГРН</t>
  </si>
  <si>
    <t xml:space="preserve">03:17:000000:1406-03/048/2019-1 </t>
  </si>
  <si>
    <t>03:17:000000:1406</t>
  </si>
  <si>
    <t>Цистерна 462453, год изготовления 2013г., VIN Х89462453D0AD4092, № шасси 433362 С 3506390, № кузова 433364+С0074841, рег. № Т348КС03RUS</t>
  </si>
  <si>
    <t>специализированный автомобиль КО 440-4, год изготовления 2008г., VIN XVL48320080001541, № шасси 433362 8 3498945, № кузова 433360-80065360, рег. № Р 888 УХ 38 RUS</t>
  </si>
  <si>
    <t>Мост через реку Полувананда</t>
  </si>
  <si>
    <t>57 м.</t>
  </si>
  <si>
    <t>Мост через реку Полувананда км. 5-15 (с. Уоян 0,5 км.)</t>
  </si>
  <si>
    <t xml:space="preserve">03:17:170103:221-03/053-2019-1 </t>
  </si>
  <si>
    <t>03:17:170103:221</t>
  </si>
  <si>
    <t>Очистные сооружения и сети наружной канализации до точки сброса в п. Нижнеангарск</t>
  </si>
  <si>
    <t>п. Нижнеангарск</t>
  </si>
  <si>
    <t>207,2 кв.м. 90 м.</t>
  </si>
  <si>
    <t>разрешение на ввод объекта в эксплуатацию</t>
  </si>
  <si>
    <t>04517102-01-2018</t>
  </si>
  <si>
    <t>03:17:000000:6184</t>
  </si>
  <si>
    <t>Автомобиль с КМУ (5789-0000010-19), год изготовления 2013, рег. № Х829ХМ38, № двигателя СА4DC2-12E301957057, № шасси Z9V33460YCN000350</t>
  </si>
  <si>
    <t>73 НР 002546</t>
  </si>
  <si>
    <t>Администрация МО ГП "поселок Новый Уоян"</t>
  </si>
  <si>
    <t>п. Новый Уоян</t>
  </si>
  <si>
    <t>Автоцистерна вакуумная на шасси КАМАЗ 65115, идентификационный номер Х894671МЗК0FS6346; марка, модель: 4671МЗ-40; категория: С; год изготовления: 2019; модель, номер двигателя: ISB6.7E5300 86074649; шасси №: ХТС651155К1403430; кузов №: 532050К2524684.</t>
  </si>
  <si>
    <t>ОГРН и дата регистрации</t>
  </si>
  <si>
    <t>1080317000543 02.09.2008</t>
  </si>
  <si>
    <t>Респ. Бурятия, Северо-Байкальский р-н, пгт.  Кичера, ул. Центральная, д. 3</t>
  </si>
  <si>
    <t>Респ. Бурятия, Северо-Байкальский р-н, пгт.  Кичера, ул. Центральная, д. 2</t>
  </si>
  <si>
    <t xml:space="preserve">1020300794854 11.10.2002 (дата присвоения ОГРН) дата регистрации 21.06.1993 </t>
  </si>
  <si>
    <t>1020300794909 15.10.2002 (дата присвоения ОГРН) дата регистрации 29.01.1991</t>
  </si>
  <si>
    <t>1020300794997 18.10.2002  (дата присвоения ОГРН) дата регистрации 27.05.1998</t>
  </si>
  <si>
    <t>1020300794986 18.10.2002  (дата присвоения ОГРН) дата регистрации 13.04.1995</t>
  </si>
  <si>
    <t>1020300795019 18.10.2002  (дата присвоения ОГРН) дата регистрации 30.04.1999</t>
  </si>
  <si>
    <t>Респ. Бурятия, Северо-Байкальский р-н, с.  Кумора, ул. Школьная, дом 1</t>
  </si>
  <si>
    <t>1020300794832 10.10.2002  (дата присвоения ОГРН) дата регистрации 10.06.1997</t>
  </si>
  <si>
    <t>1020300795008 18.10.2002  (дата присвоения ОГРН) дата регистрации 14.05.1999</t>
  </si>
  <si>
    <t>Респ. Бурятия, Северо-Байкальский р-н, п.  Ангоя, ул. Азербайджанская, д. 4</t>
  </si>
  <si>
    <t>1020300795833 30.10.2002 (дата присвоения ОГРН) дата регистрации 17.03.1999</t>
  </si>
  <si>
    <t>1020300795778 30.10.2002 (дата присвоения ОГРН) дата регистрации 04.04.1998</t>
  </si>
  <si>
    <t>Шубина Ирина Федоровна</t>
  </si>
  <si>
    <t>1020300795096 19.10.2002 (дата присвоения ОГРН) дата регистрации 23.12.1997</t>
  </si>
  <si>
    <t>Респ. Бурятия, Северо-Байкальский р-н, с.  Байкальское, ул. Победы, д. 29</t>
  </si>
  <si>
    <t>1020300795085 19.10.2002 (дата присвоения ОГРН) дата регистрации 10.06.1997</t>
  </si>
  <si>
    <t>Каранова Татьяна Константиновна</t>
  </si>
  <si>
    <t>1020300795998 06.11.2002 (дата присвоения ОГРН) дата регистрации 12.01.2000</t>
  </si>
  <si>
    <t>Черных Надежда Алексеевна</t>
  </si>
  <si>
    <t>1020300795965 06.11.2002 (дата присвоения ОГРН) дата регистрации 30.01.1998</t>
  </si>
  <si>
    <t>Иванова Светлана Юрьевна</t>
  </si>
  <si>
    <t>1020300795954 06.11.2002 (дата присвоения ОГРН) дата регистрации 26.05.1998</t>
  </si>
  <si>
    <t>1020300795877 31.10.2002 (дата присвоения ОГРН) дата регистрации 17.03.1995</t>
  </si>
  <si>
    <t>Муниципальное унитарное предприятие "Северо-Байкальский регион. ру"</t>
  </si>
  <si>
    <t>Сапожникова Наталья Сергеевна (конкурсный управляющий)</t>
  </si>
  <si>
    <t>1140327004652 28.03.2014    2180327050594 08.02.2018 (находится в стадии ликвидации)</t>
  </si>
  <si>
    <t>Толкачев Сергей Васильевич (конкурсный управляющий)</t>
  </si>
  <si>
    <t>1080317000730 02.12.2008 2150327040840 02.02.2015 (находится в стадии ликвидации)</t>
  </si>
  <si>
    <t>1100317000277 28.04.2010</t>
  </si>
  <si>
    <t>1100317000772 08.12.2010</t>
  </si>
  <si>
    <t>1100317000750 07.12.2010</t>
  </si>
  <si>
    <t>1020300796009 06.11.2002</t>
  </si>
  <si>
    <t>Белых Анна Васильевна</t>
  </si>
  <si>
    <t>1040301952063 21.10.2004</t>
  </si>
  <si>
    <t>Муниципальное казенное учреждение "Межмуниципальный центр закупок и имущества Северо-Байкальского района"</t>
  </si>
  <si>
    <t>Федорченко Алексей Юрьевич</t>
  </si>
  <si>
    <t>1140327048608 22.12.2014</t>
  </si>
  <si>
    <t>Муниципальное бюджетное образовательное учреждение дополнительного образования "Детско-юношеская спортивная школа "Мунициапального образования "Северо-Байкальский район"</t>
  </si>
  <si>
    <t>Респ. Бурятия, Северо-Байкальский р-н, пгт.  Нижнеангарск, ул. Озерная, д. 7</t>
  </si>
  <si>
    <t>Балдакова Наталья Александровна</t>
  </si>
  <si>
    <t>1140327011758 08.08.2014</t>
  </si>
  <si>
    <t>1110317000045 26.01.2011</t>
  </si>
  <si>
    <t>Респ. Бурятия, Северо-Байкальский р-н, пгт.  Нижнеагарск, ул Рабочая, д. 125</t>
  </si>
  <si>
    <t>1120317000055 31.01.2012</t>
  </si>
  <si>
    <t>Ревизионная комиссия Мунициапального образования "Северо-Байкальский район"</t>
  </si>
  <si>
    <t>Комиссарова Татьяна Валентиновна</t>
  </si>
  <si>
    <t>1130317000087 12.02.2013</t>
  </si>
  <si>
    <t>Респ. Бурятия, Северо-Байкальский р-н, пгт. Новый Уоян, ул Железнодорожная, д. 1</t>
  </si>
  <si>
    <t>1020300796020 12.11.2002</t>
  </si>
  <si>
    <t>1020300796031 12.11.2002 (дата присвоения ОГРН) дата регистрации 17.04.2002</t>
  </si>
  <si>
    <t>1020300796658 30.11.2002 (дата присвоения ОГРН) дата регистрации 02.01.1999</t>
  </si>
  <si>
    <t>1030301950722 16.05.2003</t>
  </si>
  <si>
    <t>Респ. Бурятия, Северо-Байкальский р-н, с. Холодное, ул. Таежная, д. 5</t>
  </si>
  <si>
    <t>1020300795855 31.10.2002 (дата присвоения ОГРН) дата регистрации 06.04.1999</t>
  </si>
  <si>
    <t>Акционерное общество "Агентство по развитию территории Северного Байкала"</t>
  </si>
  <si>
    <t>Фомич Андрей Вячеславович</t>
  </si>
  <si>
    <t>1100317000156 16.02.2010</t>
  </si>
  <si>
    <t>Муниципальное казенное учреждение "Финансовое управление Администрации муниципального образования "Северо-Байкальский район"</t>
  </si>
  <si>
    <t>Чугунова Елена Викторовна</t>
  </si>
  <si>
    <t>1100317000145 12.02.2010</t>
  </si>
  <si>
    <t>1090317000058 25.01.2009</t>
  </si>
  <si>
    <t>Фонд поддержки развития субъектов малого и среднего предпринимательства в Муниципальном образовании "Северо-Байкальский район"</t>
  </si>
  <si>
    <t>Репкова Екатерина Валентиновна</t>
  </si>
  <si>
    <t>1090300000922 19.10.2009</t>
  </si>
  <si>
    <t>1070317000050 25.01.2007</t>
  </si>
  <si>
    <t>1060317006420 15.12.2006</t>
  </si>
  <si>
    <t>Муниципальное предприятие "Нижнеангарское телевидение"</t>
  </si>
  <si>
    <t>Степанова Анна Александровна</t>
  </si>
  <si>
    <t>1060317006364 29.11.2006</t>
  </si>
  <si>
    <t>1060317006353 27.11.2006</t>
  </si>
  <si>
    <t>1020300795844 31.10.2002  (дата присвоения ОГРН) дата регистрации 14.05.1999</t>
  </si>
  <si>
    <t xml:space="preserve">Совет депутатов Муниципального образования "Северо-Байкальский район" </t>
  </si>
  <si>
    <t>1050301961610 30.12.2005</t>
  </si>
  <si>
    <t>Малахова Наталья Николаевна</t>
  </si>
  <si>
    <t xml:space="preserve">Администрация муниципального образования "Северо-Байкальский район" </t>
  </si>
  <si>
    <t>Пухарев Игорь Валериевич</t>
  </si>
  <si>
    <t>1020300796526 29.11.2002</t>
  </si>
  <si>
    <t>1020300794876 11.10.2002 (дата присвоения ОГРН) дата регистрации 05.06.1998</t>
  </si>
  <si>
    <t>Зыкова Виктория Владимировна</t>
  </si>
  <si>
    <t>1020300794865 11.10.2002 (дата присвоения ОГРН) дата регистрации 12.04.1999</t>
  </si>
  <si>
    <t>Акционерное общество «Агентство по развитию территории Северного Байкала»</t>
  </si>
  <si>
    <t>Реестр юридических лиц, учредителем (участником) которых является муниципальное образование «Северо-Байкальский район»</t>
  </si>
  <si>
    <t xml:space="preserve">передано в МО ГП "п. Нижнеангарск" </t>
  </si>
  <si>
    <t xml:space="preserve">74 РЕ 620826 </t>
  </si>
  <si>
    <t>Муниципальное бюджетное образовательное учреждение дополнительного образования "Районный дом детского творчества"</t>
  </si>
  <si>
    <t>35 НО 750711</t>
  </si>
  <si>
    <t>Договор аренды транспортного средства от 28.10.19г. № 9 ООО "Северный коллектор "ВодоКаналЭкоСервис"</t>
  </si>
  <si>
    <t>03 ОМ 436683</t>
  </si>
  <si>
    <t>03:17:000000:6378</t>
  </si>
  <si>
    <t>03:17:000000:6378-03/048/2020-1</t>
  </si>
  <si>
    <t>снят с кадастрового учета, ликвидирован в 2018г.</t>
  </si>
  <si>
    <t>03:17:060101:175</t>
  </si>
  <si>
    <t>03:17:000000:6024</t>
  </si>
  <si>
    <t>03:17:000000:6022</t>
  </si>
  <si>
    <t>03:17:000000:6025</t>
  </si>
  <si>
    <t>03:17:000000:6021</t>
  </si>
  <si>
    <t>03:17:000000:5643</t>
  </si>
  <si>
    <t>03:17:000000:5641</t>
  </si>
  <si>
    <t>03:17:000000:5420</t>
  </si>
  <si>
    <t>пер.Центральный, д. 4</t>
  </si>
  <si>
    <t>03:17:000000:2193</t>
  </si>
  <si>
    <t>03:17:000000:252</t>
  </si>
  <si>
    <t>03:17:000000:74</t>
  </si>
  <si>
    <t>03:17:000000:1219</t>
  </si>
  <si>
    <t>03:17:000000:5438</t>
  </si>
  <si>
    <t>03:17:000000:5417</t>
  </si>
  <si>
    <t>03:17:000000:5501</t>
  </si>
  <si>
    <t>03:17:000000:5439</t>
  </si>
  <si>
    <t>03:17:000000:5447</t>
  </si>
  <si>
    <t>03:17:000000:5456</t>
  </si>
  <si>
    <t>03:17:000000:5437</t>
  </si>
  <si>
    <t>03:17:000000:5458</t>
  </si>
  <si>
    <t>03:17:000000:5425</t>
  </si>
  <si>
    <t>03:17:000000:5500</t>
  </si>
  <si>
    <t>03:17:000000:5451</t>
  </si>
  <si>
    <t>03:17:000000:5440</t>
  </si>
  <si>
    <t>03:17:000000:1341</t>
  </si>
  <si>
    <t>03:17:000000:517</t>
  </si>
  <si>
    <t>03:17:080102:14</t>
  </si>
  <si>
    <t>03:17:080111:62</t>
  </si>
  <si>
    <t>03:17:080150:180</t>
  </si>
  <si>
    <t>03:17:000000:425</t>
  </si>
  <si>
    <t>03:17:000000:5290</t>
  </si>
  <si>
    <t>03:17:080139:88</t>
  </si>
  <si>
    <t>03:17:000000:1121</t>
  </si>
  <si>
    <t>03:17:080230:49 03:17:080230:48</t>
  </si>
  <si>
    <t>03:17:080153:142</t>
  </si>
  <si>
    <t>03:17:000000:6090</t>
  </si>
  <si>
    <t>03:17:000000:1949</t>
  </si>
  <si>
    <t>03:17:000000:2255</t>
  </si>
  <si>
    <t>03:17:000000:1731</t>
  </si>
  <si>
    <t>03:17:000000:1747</t>
  </si>
  <si>
    <t>03:17:000000:1716</t>
  </si>
  <si>
    <t>03:17:000000:1733</t>
  </si>
  <si>
    <t>03:17:000000:1764</t>
  </si>
  <si>
    <t>03:17:000000:1761</t>
  </si>
  <si>
    <t>03:17:000000:1759</t>
  </si>
  <si>
    <t>03:17:090113:27</t>
  </si>
  <si>
    <t>03:17:090113:29</t>
  </si>
  <si>
    <t>03:17:090113:38</t>
  </si>
  <si>
    <t>03:17:000000:5455</t>
  </si>
  <si>
    <t>03:17:000000:5435</t>
  </si>
  <si>
    <t>03:17:000000:5431</t>
  </si>
  <si>
    <t>03:17:000000:5429</t>
  </si>
  <si>
    <t>03:17:000000:5300</t>
  </si>
  <si>
    <t>03:17:000000:5434</t>
  </si>
  <si>
    <t>03:17:000000:5454</t>
  </si>
  <si>
    <t>03:17:000000:5426</t>
  </si>
  <si>
    <t>03:17:000000:5432</t>
  </si>
  <si>
    <t>03:17:000000:5430</t>
  </si>
  <si>
    <t>03:17:070104:92</t>
  </si>
  <si>
    <t>03:17:000000:5428</t>
  </si>
  <si>
    <t>03:17:000000:2195</t>
  </si>
  <si>
    <t>03:17:000000:5259</t>
  </si>
  <si>
    <t>03:17:000000:5312</t>
  </si>
  <si>
    <t>03:17:090144:33</t>
  </si>
  <si>
    <t>03:17:000000:6082</t>
  </si>
  <si>
    <t>03:17:000000:6080</t>
  </si>
  <si>
    <t>03:17:000000:6086</t>
  </si>
  <si>
    <t>03:17:000000:6084</t>
  </si>
  <si>
    <t>03:17:000000:6085</t>
  </si>
  <si>
    <t>03:17:000000:6081</t>
  </si>
  <si>
    <t>03:17:000000:6087</t>
  </si>
  <si>
    <t>03:17:000000:6083</t>
  </si>
  <si>
    <t>03:17:000000:6092</t>
  </si>
  <si>
    <t>03:17:000000:6102</t>
  </si>
  <si>
    <t>03:17:120101:12</t>
  </si>
  <si>
    <t>03:17:120101:14</t>
  </si>
  <si>
    <t>03:17:120101:11</t>
  </si>
  <si>
    <t>03:17:000000:5294</t>
  </si>
  <si>
    <t>03:17:000000:5305</t>
  </si>
  <si>
    <t>03:17:000000:5401</t>
  </si>
  <si>
    <t>03:17:000000:5403</t>
  </si>
  <si>
    <t>03:17:000000:5400</t>
  </si>
  <si>
    <t>03:17:000000:5402</t>
  </si>
  <si>
    <t>03:17:000000:5392</t>
  </si>
  <si>
    <t>03-03-22/024/2012-471</t>
  </si>
  <si>
    <t>03-03-22/024/2012-470</t>
  </si>
  <si>
    <t>03-03-22/024/2012-474</t>
  </si>
  <si>
    <t>03:17:000000:6079</t>
  </si>
  <si>
    <t>03:17:000000:6116</t>
  </si>
  <si>
    <t>Месторасположение</t>
  </si>
  <si>
    <t>Площадь, кв.м.</t>
  </si>
  <si>
    <t>материал стен</t>
  </si>
  <si>
    <t>Жилое помещение</t>
  </si>
  <si>
    <t>ул. Подбельского, д. 9, кв. 20</t>
  </si>
  <si>
    <t>03:17:090113:102</t>
  </si>
  <si>
    <t>прочие (сэндвич-панели)</t>
  </si>
  <si>
    <t>ул. Подбельского, д.  10, кв. 1</t>
  </si>
  <si>
    <t>03:17:090113:116</t>
  </si>
  <si>
    <t>ул. Подбельского, д. 10, кв. 2</t>
  </si>
  <si>
    <t>03:17:090120:84</t>
  </si>
  <si>
    <t>ул. Подбельского, д. 10, кв. 3</t>
  </si>
  <si>
    <t>03:17:090113:85</t>
  </si>
  <si>
    <t>ул. Подбельского, д. 10, кв. 5</t>
  </si>
  <si>
    <t>03:17:090113:87</t>
  </si>
  <si>
    <t>ул. Подбельского, д. 10, кв. 9</t>
  </si>
  <si>
    <t>03:17:090113:91</t>
  </si>
  <si>
    <t>ул. Подбельского, д. 10, кв. 16</t>
  </si>
  <si>
    <t>03:17:090113:98</t>
  </si>
  <si>
    <t>ул. Подбельского, д. 10, кв. 18</t>
  </si>
  <si>
    <t>03:17:090113:100</t>
  </si>
  <si>
    <t>ул. Подбельского, д. 10, кв. 21</t>
  </si>
  <si>
    <t>03:17:090113:103</t>
  </si>
  <si>
    <t>ул. Подбельского, д. 10, кв. 31</t>
  </si>
  <si>
    <t>03:17:090113:113</t>
  </si>
  <si>
    <t>ул. Подбельского, д. 10, кв. 32</t>
  </si>
  <si>
    <t>03:17:090113:114</t>
  </si>
  <si>
    <t>ул. Подбельского, д. 11, кв. 7</t>
  </si>
  <si>
    <t>03:17:090113:125</t>
  </si>
  <si>
    <t>ул. 70 лет Октября, д. 13, кв. 6</t>
  </si>
  <si>
    <t>03:17:090146:140</t>
  </si>
  <si>
    <t>кирпичные год 1989</t>
  </si>
  <si>
    <t>ул. 70 лет Октября, д. 14, кв. 4</t>
  </si>
  <si>
    <t>03:17:090146:112</t>
  </si>
  <si>
    <t>кирпичные год 1988</t>
  </si>
  <si>
    <t>ул. Добровольцев, д. 15, кв. 1</t>
  </si>
  <si>
    <t>03:17:090120:52</t>
  </si>
  <si>
    <t>деревянные год 1988</t>
  </si>
  <si>
    <t>ул. Брусничная, д. 21, кв. 9</t>
  </si>
  <si>
    <t>03:17:080151:56</t>
  </si>
  <si>
    <t>ул. Брусничная, д. 21, кв. 25</t>
  </si>
  <si>
    <t>03:17:080151:72</t>
  </si>
  <si>
    <t>ул. Брусничная, д. 21, кв. 31</t>
  </si>
  <si>
    <t>03:17:080151:78</t>
  </si>
  <si>
    <t>ул. 50 лет Октября, д. 16, кв. 21</t>
  </si>
  <si>
    <t>03:17:080231:61</t>
  </si>
  <si>
    <t>ул. 50 лет Октября, д. 18, кв. 7</t>
  </si>
  <si>
    <t>03:17:080231:83</t>
  </si>
  <si>
    <t>ул. 50 лет Октября, д. 18, кв. 32</t>
  </si>
  <si>
    <t>03:17:080231:108</t>
  </si>
  <si>
    <t>ул. Геологическая, д. 44, кв. 2</t>
  </si>
  <si>
    <t>03:17:000000:4620</t>
  </si>
  <si>
    <t>деревянные год 1978</t>
  </si>
  <si>
    <t>ул. Александровой, д. 20</t>
  </si>
  <si>
    <t>03:17:000000:693</t>
  </si>
  <si>
    <t>прочие год 1969</t>
  </si>
  <si>
    <t>ул. Кооперативная, д. 54, кв. 1</t>
  </si>
  <si>
    <t>03:17:000000:4421</t>
  </si>
  <si>
    <t>деревянные</t>
  </si>
  <si>
    <t>ул. Ленина, д. 12, кв. 5</t>
  </si>
  <si>
    <t>03:17:010108:58</t>
  </si>
  <si>
    <t>кирпичные, год 1989</t>
  </si>
  <si>
    <t>ул. 50 лет Октября, д. 16, кв. 14</t>
  </si>
  <si>
    <t>03:17:080231:54</t>
  </si>
  <si>
    <t>ул. Подбельского, д. 10, кв. 17</t>
  </si>
  <si>
    <t>03:17:090113:99</t>
  </si>
  <si>
    <t>ул. Подбельского, д. 10, кв. 26</t>
  </si>
  <si>
    <t>03:17:090113:108</t>
  </si>
  <si>
    <t>ул. Подбельского, д. 10, кв. 28</t>
  </si>
  <si>
    <t>03:17:090113:110</t>
  </si>
  <si>
    <t>ул. Подбельского, д. 11, кв. 25</t>
  </si>
  <si>
    <t>03:17:090113:143</t>
  </si>
  <si>
    <t>ул. Космонавтов, д. 4, кв. 1</t>
  </si>
  <si>
    <t>03:23:000000:4350</t>
  </si>
  <si>
    <t>ул. Ленинградская, д. 20, кв. 9</t>
  </si>
  <si>
    <t>03:23:010564:90</t>
  </si>
  <si>
    <t>ул. Лесная, д. 7, кв. 1</t>
  </si>
  <si>
    <t>03:23:000000:2035</t>
  </si>
  <si>
    <t>прочие</t>
  </si>
  <si>
    <t>ул. Молодогвардейская, д. 8А, кв. 4</t>
  </si>
  <si>
    <t>03:23:010533:146</t>
  </si>
  <si>
    <t>ул. Туполева, д. 1, кв. 1</t>
  </si>
  <si>
    <t>03:23:010333:175</t>
  </si>
  <si>
    <t>г. Улан-Удэ</t>
  </si>
  <si>
    <t>ул. Комарова, д. 11, кв. 2</t>
  </si>
  <si>
    <t>03:24:021637:636</t>
  </si>
  <si>
    <t>кирпичные 1966 год</t>
  </si>
  <si>
    <t>ул. Пугачева, д. 31, кв. 18</t>
  </si>
  <si>
    <t>03:24:031306:335</t>
  </si>
  <si>
    <t>шлакобетонные 1956 год</t>
  </si>
  <si>
    <t>служ.</t>
  </si>
  <si>
    <t>ул. Ленина, д.121, кв.1</t>
  </si>
  <si>
    <t>03:17:000000:3593</t>
  </si>
  <si>
    <t>ул. Ленина, д.121, кв.2</t>
  </si>
  <si>
    <t>03:17:000000:3594</t>
  </si>
  <si>
    <t>ул. Байкальская, д.10, кв.2</t>
  </si>
  <si>
    <t>ул. Брусничная, д.21, кв.37</t>
  </si>
  <si>
    <t>03:17:080151:84</t>
  </si>
  <si>
    <t>ул. Брусничная, д.18, кв.33</t>
  </si>
  <si>
    <t>03:17:080202:93</t>
  </si>
  <si>
    <t>ул. Ленина, д.4, кв.7</t>
  </si>
  <si>
    <t>03:17:010109:48</t>
  </si>
  <si>
    <t>кирпичные год 1991</t>
  </si>
  <si>
    <t>ул. Подбельского, д.11, кв.5</t>
  </si>
  <si>
    <t>03:17:090113:123</t>
  </si>
  <si>
    <t xml:space="preserve">ул. Подбельского, д.11, кв.8 </t>
  </si>
  <si>
    <t>03:17:090113:126</t>
  </si>
  <si>
    <t>ул. 70 лет Октября, д.31, кв.202</t>
  </si>
  <si>
    <t>03:17:090205:125</t>
  </si>
  <si>
    <t>кирпичные год 1987</t>
  </si>
  <si>
    <t>ул. Улан-Удэнская, д. 9, кв. 3</t>
  </si>
  <si>
    <t>03:17:000000:3406</t>
  </si>
  <si>
    <t xml:space="preserve">деревянный </t>
  </si>
  <si>
    <t>ул. Добролюбова, д. 6, кв. 29</t>
  </si>
  <si>
    <t>03:24:023008:359</t>
  </si>
  <si>
    <t xml:space="preserve">кирпичные </t>
  </si>
  <si>
    <t xml:space="preserve">передача в поселение </t>
  </si>
  <si>
    <t>Договор аренды транспортного средства от 27.04.2020г. № 10 ООО "Регистр. Уоян"</t>
  </si>
  <si>
    <t xml:space="preserve">Нежилое помещение </t>
  </si>
  <si>
    <t>ул. Железнодорожников, д. 1, пом. 117-128</t>
  </si>
  <si>
    <t>03:17:090146:641-03/048/2020-5</t>
  </si>
  <si>
    <t>03:17:090146:641</t>
  </si>
  <si>
    <t>496053.23</t>
  </si>
  <si>
    <t>Рыболова Наталья Борисовна</t>
  </si>
  <si>
    <t>РЕЕСТР  НЕДВИЖИМОГО МУНИЦИПАЛЬНОГО  ИМУЩЕСТВА МО "Северо-Байкальский район" на 01.01.2024г.</t>
  </si>
</sst>
</file>

<file path=xl/styles.xml><?xml version="1.0" encoding="utf-8"?>
<styleSheet xmlns="http://schemas.openxmlformats.org/spreadsheetml/2006/main">
  <numFmts count="4">
    <numFmt numFmtId="186" formatCode="00000000"/>
    <numFmt numFmtId="187" formatCode="000000000"/>
    <numFmt numFmtId="188" formatCode="#,##0.00_ ;\-#,##0.00\ "/>
    <numFmt numFmtId="190" formatCode="0.0"/>
  </numFmts>
  <fonts count="33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rgb="FF34343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2" fillId="0" borderId="0"/>
    <xf numFmtId="0" fontId="1" fillId="0" borderId="0"/>
    <xf numFmtId="0" fontId="3" fillId="0" borderId="1"/>
  </cellStyleXfs>
  <cellXfs count="529">
    <xf numFmtId="0" fontId="0" fillId="0" borderId="0" xfId="0"/>
    <xf numFmtId="0" fontId="4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2" borderId="5" xfId="0" applyFont="1" applyFill="1" applyBorder="1" applyAlignment="1">
      <alignment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vertical="justify" wrapText="1"/>
    </xf>
    <xf numFmtId="0" fontId="6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8" fillId="5" borderId="0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8" fillId="0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90" fontId="8" fillId="0" borderId="1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187" fontId="8" fillId="0" borderId="1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88" fontId="8" fillId="0" borderId="1" xfId="0" applyNumberFormat="1" applyFont="1" applyFill="1" applyBorder="1" applyAlignment="1">
      <alignment horizontal="left" vertical="center" wrapText="1"/>
    </xf>
    <xf numFmtId="49" fontId="8" fillId="0" borderId="1" xfId="5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wrapText="1"/>
    </xf>
    <xf numFmtId="0" fontId="8" fillId="7" borderId="0" xfId="0" applyFont="1" applyFill="1" applyAlignment="1">
      <alignment horizontal="left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8" fillId="7" borderId="1" xfId="0" applyFont="1" applyFill="1" applyBorder="1" applyAlignment="1">
      <alignment vertical="center" wrapText="1"/>
    </xf>
    <xf numFmtId="2" fontId="8" fillId="7" borderId="1" xfId="0" applyNumberFormat="1" applyFont="1" applyFill="1" applyBorder="1" applyAlignment="1">
      <alignment horizontal="left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wrapText="1"/>
    </xf>
    <xf numFmtId="0" fontId="8" fillId="6" borderId="0" xfId="0" applyFont="1" applyFill="1" applyAlignment="1">
      <alignment horizontal="left" wrapText="1"/>
    </xf>
    <xf numFmtId="0" fontId="8" fillId="6" borderId="1" xfId="4" applyFont="1" applyFill="1" applyBorder="1" applyAlignment="1">
      <alignment horizontal="left" wrapText="1"/>
    </xf>
    <xf numFmtId="0" fontId="12" fillId="7" borderId="0" xfId="0" applyFont="1" applyFill="1" applyBorder="1" applyAlignment="1">
      <alignment wrapText="1"/>
    </xf>
    <xf numFmtId="0" fontId="12" fillId="7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30" fillId="0" borderId="1" xfId="0" applyFont="1" applyBorder="1" applyAlignment="1">
      <alignment horizontal="center" vertical="center" wrapText="1" shrinkToFit="1"/>
    </xf>
    <xf numFmtId="0" fontId="15" fillId="0" borderId="17" xfId="0" applyFont="1" applyBorder="1"/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2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7" xfId="0" applyFont="1" applyFill="1" applyBorder="1"/>
    <xf numFmtId="0" fontId="15" fillId="0" borderId="0" xfId="0" applyFont="1" applyFill="1"/>
    <xf numFmtId="0" fontId="15" fillId="0" borderId="0" xfId="0" applyFont="1" applyAlignment="1">
      <alignment vertical="center" wrapText="1" shrinkToFit="1"/>
    </xf>
    <xf numFmtId="0" fontId="8" fillId="8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1" xfId="4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2" fontId="8" fillId="8" borderId="1" xfId="0" applyNumberFormat="1" applyFont="1" applyFill="1" applyBorder="1" applyAlignment="1">
      <alignment horizontal="center" wrapText="1"/>
    </xf>
    <xf numFmtId="0" fontId="8" fillId="8" borderId="1" xfId="0" applyFont="1" applyFill="1" applyBorder="1" applyAlignment="1">
      <alignment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wrapText="1"/>
    </xf>
    <xf numFmtId="0" fontId="8" fillId="8" borderId="0" xfId="0" applyFont="1" applyFill="1" applyAlignment="1">
      <alignment horizontal="left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wrapText="1"/>
    </xf>
    <xf numFmtId="0" fontId="8" fillId="8" borderId="1" xfId="0" applyNumberFormat="1" applyFont="1" applyFill="1" applyBorder="1" applyAlignment="1">
      <alignment horizontal="left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left" vertical="center" wrapText="1"/>
    </xf>
    <xf numFmtId="14" fontId="8" fillId="8" borderId="1" xfId="0" applyNumberFormat="1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wrapText="1"/>
    </xf>
    <xf numFmtId="1" fontId="8" fillId="8" borderId="1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8" fillId="8" borderId="16" xfId="0" applyFont="1" applyFill="1" applyBorder="1" applyAlignment="1">
      <alignment horizontal="left" vertical="center" wrapText="1"/>
    </xf>
    <xf numFmtId="0" fontId="8" fillId="8" borderId="8" xfId="0" applyNumberFormat="1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1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top" wrapText="1"/>
    </xf>
    <xf numFmtId="2" fontId="8" fillId="8" borderId="1" xfId="0" applyNumberFormat="1" applyFont="1" applyFill="1" applyBorder="1" applyAlignment="1">
      <alignment horizontal="left" vertical="center" wrapText="1"/>
    </xf>
    <xf numFmtId="0" fontId="8" fillId="8" borderId="16" xfId="0" applyNumberFormat="1" applyFont="1" applyFill="1" applyBorder="1" applyAlignment="1">
      <alignment horizontal="left" vertical="center" wrapText="1"/>
    </xf>
    <xf numFmtId="2" fontId="8" fillId="8" borderId="13" xfId="0" applyNumberFormat="1" applyFont="1" applyFill="1" applyBorder="1" applyAlignment="1">
      <alignment horizontal="center" vertical="center" wrapText="1"/>
    </xf>
    <xf numFmtId="49" fontId="8" fillId="8" borderId="8" xfId="0" applyNumberFormat="1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3" xfId="0" applyNumberFormat="1" applyFont="1" applyFill="1" applyBorder="1" applyAlignment="1">
      <alignment horizontal="left" vertical="center" wrapText="1"/>
    </xf>
    <xf numFmtId="0" fontId="8" fillId="8" borderId="13" xfId="0" applyNumberFormat="1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left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wrapText="1"/>
    </xf>
    <xf numFmtId="2" fontId="1" fillId="8" borderId="1" xfId="0" applyNumberFormat="1" applyFont="1" applyFill="1" applyBorder="1" applyAlignment="1">
      <alignment horizontal="center" vertical="center" wrapText="1"/>
    </xf>
    <xf numFmtId="49" fontId="8" fillId="8" borderId="7" xfId="0" applyNumberFormat="1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horizontal="left" wrapText="1"/>
    </xf>
    <xf numFmtId="0" fontId="8" fillId="8" borderId="8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6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wrapText="1"/>
    </xf>
    <xf numFmtId="49" fontId="21" fillId="0" borderId="0" xfId="0" applyNumberFormat="1" applyFont="1" applyFill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14" fontId="21" fillId="8" borderId="1" xfId="0" applyNumberFormat="1" applyFont="1" applyFill="1" applyBorder="1" applyAlignment="1">
      <alignment horizontal="center" vertical="center" wrapText="1"/>
    </xf>
    <xf numFmtId="2" fontId="21" fillId="8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horizontal="left" wrapText="1"/>
    </xf>
    <xf numFmtId="0" fontId="21" fillId="8" borderId="0" xfId="0" applyFont="1" applyFill="1" applyAlignment="1">
      <alignment horizontal="left" wrapText="1"/>
    </xf>
    <xf numFmtId="0" fontId="21" fillId="8" borderId="1" xfId="0" applyFont="1" applyFill="1" applyBorder="1" applyAlignment="1">
      <alignment horizontal="left" wrapText="1"/>
    </xf>
    <xf numFmtId="0" fontId="21" fillId="8" borderId="9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wrapText="1"/>
    </xf>
    <xf numFmtId="0" fontId="21" fillId="8" borderId="13" xfId="0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wrapText="1"/>
    </xf>
    <xf numFmtId="0" fontId="21" fillId="8" borderId="0" xfId="0" applyFont="1" applyFill="1" applyAlignment="1">
      <alignment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8" borderId="1" xfId="4" applyFont="1" applyFill="1" applyBorder="1" applyAlignment="1">
      <alignment horizontal="left" vertical="center" wrapText="1"/>
    </xf>
    <xf numFmtId="2" fontId="21" fillId="6" borderId="9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wrapText="1"/>
    </xf>
    <xf numFmtId="0" fontId="21" fillId="6" borderId="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28" xfId="0" applyFont="1" applyBorder="1"/>
    <xf numFmtId="0" fontId="15" fillId="0" borderId="0" xfId="0" applyFont="1" applyBorder="1"/>
    <xf numFmtId="0" fontId="15" fillId="0" borderId="3" xfId="0" applyFont="1" applyBorder="1"/>
    <xf numFmtId="0" fontId="23" fillId="0" borderId="1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26" fillId="6" borderId="0" xfId="0" applyFont="1" applyFill="1" applyAlignment="1">
      <alignment wrapText="1"/>
    </xf>
    <xf numFmtId="0" fontId="22" fillId="0" borderId="0" xfId="0" applyFont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/>
    </xf>
    <xf numFmtId="3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24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2" fontId="15" fillId="0" borderId="0" xfId="0" applyNumberFormat="1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 wrapText="1" shrinkToFi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left" vertical="center" wrapText="1"/>
    </xf>
    <xf numFmtId="14" fontId="21" fillId="6" borderId="1" xfId="0" applyNumberFormat="1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 wrapText="1"/>
    </xf>
    <xf numFmtId="0" fontId="21" fillId="6" borderId="0" xfId="0" applyFont="1" applyFill="1" applyBorder="1" applyAlignment="1">
      <alignment wrapText="1"/>
    </xf>
    <xf numFmtId="49" fontId="21" fillId="6" borderId="1" xfId="0" applyNumberFormat="1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/>
    <xf numFmtId="0" fontId="21" fillId="6" borderId="1" xfId="0" applyFont="1" applyFill="1" applyBorder="1" applyAlignment="1">
      <alignment horizontal="left" wrapText="1"/>
    </xf>
    <xf numFmtId="0" fontId="12" fillId="6" borderId="0" xfId="0" applyFont="1" applyFill="1"/>
    <xf numFmtId="0" fontId="8" fillId="6" borderId="0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left" wrapText="1"/>
    </xf>
    <xf numFmtId="49" fontId="21" fillId="6" borderId="1" xfId="0" applyNumberFormat="1" applyFont="1" applyFill="1" applyBorder="1" applyAlignment="1">
      <alignment horizontal="left" vertical="center" wrapText="1"/>
    </xf>
    <xf numFmtId="0" fontId="21" fillId="6" borderId="1" xfId="4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1" fillId="6" borderId="0" xfId="0" applyFont="1" applyFill="1" applyAlignment="1">
      <alignment horizontal="center" wrapText="1"/>
    </xf>
    <xf numFmtId="0" fontId="21" fillId="6" borderId="0" xfId="0" applyFont="1" applyFill="1" applyAlignment="1">
      <alignment wrapText="1"/>
    </xf>
    <xf numFmtId="0" fontId="21" fillId="6" borderId="0" xfId="0" applyFont="1" applyFill="1" applyAlignment="1">
      <alignment horizontal="left" wrapText="1"/>
    </xf>
    <xf numFmtId="49" fontId="21" fillId="6" borderId="0" xfId="0" applyNumberFormat="1" applyFont="1" applyFill="1" applyAlignment="1">
      <alignment horizont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right" wrapText="1"/>
    </xf>
    <xf numFmtId="0" fontId="21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wrapText="1"/>
    </xf>
    <xf numFmtId="0" fontId="22" fillId="6" borderId="2" xfId="0" applyFont="1" applyFill="1" applyBorder="1" applyAlignment="1">
      <alignment vertical="center" wrapText="1"/>
    </xf>
    <xf numFmtId="49" fontId="22" fillId="6" borderId="26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6" borderId="27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horizontal="right" vertical="center" wrapText="1"/>
    </xf>
    <xf numFmtId="0" fontId="22" fillId="6" borderId="27" xfId="0" applyFont="1" applyFill="1" applyBorder="1" applyAlignment="1">
      <alignment vertical="center" wrapText="1"/>
    </xf>
    <xf numFmtId="0" fontId="22" fillId="6" borderId="26" xfId="0" applyFont="1" applyFill="1" applyBorder="1" applyAlignment="1">
      <alignment horizontal="center" wrapText="1"/>
    </xf>
    <xf numFmtId="0" fontId="21" fillId="6" borderId="2" xfId="0" applyFont="1" applyFill="1" applyBorder="1" applyAlignment="1">
      <alignment horizontal="center" wrapText="1"/>
    </xf>
    <xf numFmtId="0" fontId="22" fillId="6" borderId="29" xfId="0" applyFont="1" applyFill="1" applyBorder="1" applyAlignment="1">
      <alignment horizontal="center" wrapText="1"/>
    </xf>
    <xf numFmtId="0" fontId="22" fillId="6" borderId="26" xfId="0" applyFont="1" applyFill="1" applyBorder="1" applyAlignment="1">
      <alignment wrapText="1"/>
    </xf>
    <xf numFmtId="49" fontId="22" fillId="6" borderId="3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wrapText="1"/>
    </xf>
    <xf numFmtId="0" fontId="22" fillId="6" borderId="4" xfId="0" applyFont="1" applyFill="1" applyBorder="1" applyAlignment="1">
      <alignment horizontal="right" wrapText="1"/>
    </xf>
    <xf numFmtId="0" fontId="22" fillId="6" borderId="0" xfId="0" applyFont="1" applyFill="1" applyBorder="1" applyAlignment="1">
      <alignment wrapText="1"/>
    </xf>
    <xf numFmtId="0" fontId="22" fillId="6" borderId="3" xfId="0" applyFont="1" applyFill="1" applyBorder="1" applyAlignment="1">
      <alignment horizontal="center" wrapText="1"/>
    </xf>
    <xf numFmtId="0" fontId="22" fillId="6" borderId="4" xfId="0" applyFont="1" applyFill="1" applyBorder="1" applyAlignment="1">
      <alignment horizontal="center" wrapText="1"/>
    </xf>
    <xf numFmtId="0" fontId="22" fillId="6" borderId="30" xfId="0" applyFont="1" applyFill="1" applyBorder="1" applyAlignment="1">
      <alignment horizontal="center" wrapText="1"/>
    </xf>
    <xf numFmtId="0" fontId="22" fillId="6" borderId="5" xfId="0" applyFont="1" applyFill="1" applyBorder="1" applyAlignment="1">
      <alignment vertical="center" textRotation="90" wrapText="1"/>
    </xf>
    <xf numFmtId="0" fontId="22" fillId="6" borderId="5" xfId="0" applyFont="1" applyFill="1" applyBorder="1" applyAlignment="1">
      <alignment horizontal="center" vertical="center" wrapText="1"/>
    </xf>
    <xf numFmtId="49" fontId="22" fillId="6" borderId="6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vertical="justify" wrapText="1"/>
    </xf>
    <xf numFmtId="0" fontId="22" fillId="6" borderId="4" xfId="0" applyFont="1" applyFill="1" applyBorder="1" applyAlignment="1">
      <alignment horizontal="right" vertical="justify" wrapText="1"/>
    </xf>
    <xf numFmtId="0" fontId="22" fillId="6" borderId="0" xfId="0" applyFont="1" applyFill="1" applyBorder="1" applyAlignment="1">
      <alignment vertical="justify" wrapText="1"/>
    </xf>
    <xf numFmtId="0" fontId="21" fillId="6" borderId="16" xfId="0" applyFont="1" applyFill="1" applyBorder="1" applyAlignment="1">
      <alignment horizontal="left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horizontal="center" wrapText="1"/>
    </xf>
    <xf numFmtId="0" fontId="21" fillId="6" borderId="11" xfId="0" applyFont="1" applyFill="1" applyBorder="1" applyAlignment="1">
      <alignment horizontal="left" wrapText="1"/>
    </xf>
    <xf numFmtId="0" fontId="21" fillId="6" borderId="31" xfId="0" applyFont="1" applyFill="1" applyBorder="1" applyAlignment="1">
      <alignment horizontal="left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6" borderId="24" xfId="0" applyFont="1" applyFill="1" applyBorder="1" applyAlignment="1">
      <alignment horizontal="left" wrapText="1"/>
    </xf>
    <xf numFmtId="0" fontId="21" fillId="6" borderId="24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right" wrapText="1"/>
    </xf>
    <xf numFmtId="0" fontId="21" fillId="6" borderId="12" xfId="0" applyFont="1" applyFill="1" applyBorder="1" applyAlignment="1">
      <alignment horizontal="left" vertical="center" wrapText="1"/>
    </xf>
    <xf numFmtId="190" fontId="21" fillId="6" borderId="1" xfId="0" applyNumberFormat="1" applyFont="1" applyFill="1" applyBorder="1" applyAlignment="1">
      <alignment horizontal="center" vertical="center" wrapText="1"/>
    </xf>
    <xf numFmtId="49" fontId="21" fillId="6" borderId="9" xfId="0" applyNumberFormat="1" applyFont="1" applyFill="1" applyBorder="1" applyAlignment="1">
      <alignment horizontal="center" vertical="center" wrapText="1"/>
    </xf>
    <xf numFmtId="190" fontId="21" fillId="6" borderId="9" xfId="0" applyNumberFormat="1" applyFont="1" applyFill="1" applyBorder="1" applyAlignment="1">
      <alignment horizontal="center" vertical="center" wrapText="1"/>
    </xf>
    <xf numFmtId="14" fontId="21" fillId="6" borderId="7" xfId="0" applyNumberFormat="1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14" fontId="21" fillId="6" borderId="9" xfId="0" applyNumberFormat="1" applyFont="1" applyFill="1" applyBorder="1" applyAlignment="1">
      <alignment horizontal="center" vertical="center" wrapText="1"/>
    </xf>
    <xf numFmtId="49" fontId="21" fillId="6" borderId="9" xfId="0" applyNumberFormat="1" applyFont="1" applyFill="1" applyBorder="1" applyAlignment="1">
      <alignment horizontal="left" vertical="center" wrapText="1"/>
    </xf>
    <xf numFmtId="0" fontId="31" fillId="6" borderId="0" xfId="0" applyFont="1" applyFill="1" applyAlignment="1">
      <alignment horizontal="center"/>
    </xf>
    <xf numFmtId="0" fontId="31" fillId="6" borderId="1" xfId="0" applyFont="1" applyFill="1" applyBorder="1"/>
    <xf numFmtId="14" fontId="31" fillId="6" borderId="0" xfId="0" applyNumberFormat="1" applyFont="1" applyFill="1"/>
    <xf numFmtId="0" fontId="21" fillId="6" borderId="8" xfId="0" applyNumberFormat="1" applyFont="1" applyFill="1" applyBorder="1" applyAlignment="1">
      <alignment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" xfId="1" applyFont="1" applyFill="1" applyBorder="1" applyAlignment="1" applyProtection="1">
      <alignment horizontal="left" vertical="center" wrapText="1"/>
    </xf>
    <xf numFmtId="2" fontId="21" fillId="6" borderId="1" xfId="0" applyNumberFormat="1" applyFont="1" applyFill="1" applyBorder="1" applyAlignment="1">
      <alignment horizontal="center" vertical="center"/>
    </xf>
    <xf numFmtId="190" fontId="21" fillId="6" borderId="1" xfId="0" applyNumberFormat="1" applyFont="1" applyFill="1" applyBorder="1" applyAlignment="1">
      <alignment horizontal="center" vertical="center"/>
    </xf>
    <xf numFmtId="0" fontId="21" fillId="6" borderId="0" xfId="0" applyFont="1" applyFill="1"/>
    <xf numFmtId="0" fontId="21" fillId="6" borderId="1" xfId="0" applyNumberFormat="1" applyFont="1" applyFill="1" applyBorder="1" applyAlignment="1">
      <alignment horizontal="left" vertical="center" wrapText="1"/>
    </xf>
    <xf numFmtId="0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vertical="center" wrapText="1"/>
    </xf>
    <xf numFmtId="0" fontId="21" fillId="6" borderId="7" xfId="0" applyNumberFormat="1" applyFont="1" applyFill="1" applyBorder="1" applyAlignment="1">
      <alignment horizontal="center" vertical="center" wrapText="1"/>
    </xf>
    <xf numFmtId="186" fontId="21" fillId="6" borderId="1" xfId="0" applyNumberFormat="1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center" wrapText="1"/>
    </xf>
    <xf numFmtId="0" fontId="21" fillId="6" borderId="8" xfId="0" applyFont="1" applyFill="1" applyBorder="1" applyAlignment="1">
      <alignment vertical="center" wrapText="1"/>
    </xf>
    <xf numFmtId="0" fontId="21" fillId="6" borderId="8" xfId="0" applyNumberFormat="1" applyFont="1" applyFill="1" applyBorder="1" applyAlignment="1">
      <alignment horizontal="left" vertical="center" wrapText="1"/>
    </xf>
    <xf numFmtId="0" fontId="21" fillId="6" borderId="7" xfId="0" applyFont="1" applyFill="1" applyBorder="1" applyAlignment="1">
      <alignment horizontal="left" wrapText="1"/>
    </xf>
    <xf numFmtId="2" fontId="21" fillId="6" borderId="7" xfId="0" applyNumberFormat="1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left" vertical="center" wrapText="1"/>
    </xf>
    <xf numFmtId="2" fontId="21" fillId="6" borderId="8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14" fontId="21" fillId="6" borderId="1" xfId="0" applyNumberFormat="1" applyFont="1" applyFill="1" applyBorder="1" applyAlignment="1">
      <alignment horizontal="center" vertical="center"/>
    </xf>
    <xf numFmtId="0" fontId="31" fillId="6" borderId="0" xfId="0" applyFont="1" applyFill="1"/>
    <xf numFmtId="1" fontId="21" fillId="6" borderId="1" xfId="0" applyNumberFormat="1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wrapText="1"/>
    </xf>
    <xf numFmtId="49" fontId="21" fillId="6" borderId="1" xfId="0" applyNumberFormat="1" applyFont="1" applyFill="1" applyBorder="1" applyAlignment="1">
      <alignment horizontal="center" wrapText="1"/>
    </xf>
    <xf numFmtId="0" fontId="21" fillId="6" borderId="1" xfId="0" applyFont="1" applyFill="1" applyBorder="1" applyAlignment="1">
      <alignment wrapText="1"/>
    </xf>
    <xf numFmtId="2" fontId="21" fillId="6" borderId="1" xfId="0" applyNumberFormat="1" applyFont="1" applyFill="1" applyBorder="1" applyAlignment="1">
      <alignment horizontal="center" wrapText="1"/>
    </xf>
    <xf numFmtId="0" fontId="21" fillId="6" borderId="9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horizontal="left" wrapText="1"/>
    </xf>
    <xf numFmtId="0" fontId="21" fillId="6" borderId="1" xfId="4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21" fillId="6" borderId="9" xfId="4" applyFont="1" applyFill="1" applyBorder="1" applyAlignment="1">
      <alignment horizontal="center" vertical="center" wrapText="1"/>
    </xf>
    <xf numFmtId="0" fontId="21" fillId="6" borderId="9" xfId="4" applyFont="1" applyFill="1" applyBorder="1" applyAlignment="1">
      <alignment horizontal="left" vertical="center" wrapText="1"/>
    </xf>
    <xf numFmtId="49" fontId="21" fillId="6" borderId="7" xfId="0" applyNumberFormat="1" applyFont="1" applyFill="1" applyBorder="1" applyAlignment="1">
      <alignment horizontal="left" vertical="center" wrapText="1"/>
    </xf>
    <xf numFmtId="49" fontId="21" fillId="6" borderId="7" xfId="0" applyNumberFormat="1" applyFont="1" applyFill="1" applyBorder="1" applyAlignment="1">
      <alignment horizontal="center" vertical="center" wrapText="1"/>
    </xf>
    <xf numFmtId="0" fontId="21" fillId="6" borderId="7" xfId="4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center" wrapText="1"/>
    </xf>
    <xf numFmtId="49" fontId="21" fillId="6" borderId="0" xfId="0" applyNumberFormat="1" applyFont="1" applyFill="1" applyBorder="1" applyAlignment="1">
      <alignment horizont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wrapText="1"/>
    </xf>
    <xf numFmtId="0" fontId="32" fillId="0" borderId="1" xfId="2" applyFont="1" applyBorder="1" applyAlignment="1">
      <alignment horizontal="left"/>
    </xf>
    <xf numFmtId="0" fontId="32" fillId="0" borderId="1" xfId="2" applyFont="1" applyBorder="1"/>
    <xf numFmtId="0" fontId="32" fillId="0" borderId="1" xfId="2" applyFont="1" applyBorder="1" applyAlignment="1">
      <alignment horizontal="center" vertical="top"/>
    </xf>
    <xf numFmtId="0" fontId="32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3" applyFont="1" applyAlignment="1">
      <alignment vertical="center" wrapText="1"/>
    </xf>
    <xf numFmtId="0" fontId="32" fillId="0" borderId="13" xfId="2" applyFont="1" applyFill="1" applyBorder="1" applyAlignment="1">
      <alignment horizontal="center" vertical="center" wrapText="1"/>
    </xf>
    <xf numFmtId="2" fontId="21" fillId="6" borderId="0" xfId="0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wrapText="1"/>
    </xf>
    <xf numFmtId="14" fontId="21" fillId="0" borderId="1" xfId="0" applyNumberFormat="1" applyFont="1" applyFill="1" applyBorder="1" applyAlignment="1">
      <alignment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wrapText="1"/>
    </xf>
    <xf numFmtId="0" fontId="22" fillId="6" borderId="4" xfId="0" applyFont="1" applyFill="1" applyBorder="1" applyAlignment="1">
      <alignment horizontal="center" wrapText="1"/>
    </xf>
    <xf numFmtId="0" fontId="22" fillId="6" borderId="5" xfId="0" applyFont="1" applyFill="1" applyBorder="1" applyAlignment="1">
      <alignment horizont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22" fillId="6" borderId="17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2" fillId="6" borderId="2" xfId="0" applyFont="1" applyFill="1" applyBorder="1" applyAlignment="1">
      <alignment horizontal="center" vertical="center" textRotation="90" wrapText="1"/>
    </xf>
    <xf numFmtId="0" fontId="22" fillId="6" borderId="4" xfId="0" applyFont="1" applyFill="1" applyBorder="1" applyAlignment="1">
      <alignment horizontal="center" vertical="center" textRotation="90" wrapText="1"/>
    </xf>
    <xf numFmtId="0" fontId="22" fillId="6" borderId="32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wrapText="1"/>
    </xf>
    <xf numFmtId="0" fontId="28" fillId="0" borderId="25" xfId="0" applyFont="1" applyBorder="1" applyAlignment="1">
      <alignment horizontal="center" vertical="center" wrapText="1" shrinkToFit="1"/>
    </xf>
    <xf numFmtId="0" fontId="32" fillId="0" borderId="1" xfId="2" applyFont="1" applyBorder="1" applyAlignment="1">
      <alignment horizontal="center" vertical="center" wrapText="1"/>
    </xf>
    <xf numFmtId="0" fontId="32" fillId="0" borderId="9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_Лист1" xfId="4"/>
    <cellStyle name="числовой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&#1052;&#1080;&#1093;&#1072;&#1083;&#1077;&#1074;/&#1056;&#1077;&#1077;&#1089;&#1090;&#1088;%20&#1080;&#1084;&#1091;&#1097;&#1077;&#1089;&#1090;&#1074;&#1072;,%20&#1080;&#1085;&#1074;&#1077;&#1085;&#1090;&#1072;&#1088;%20&#1080;&#1084;&#1091;&#1097;/&#1056;&#1077;&#1077;&#1089;&#1090;&#1088;%20&#1080;&#1084;&#1091;&#1097;&#1077;&#1089;&#1090;&#1074;&#1072;/&#1088;&#1077;&#1077;&#1089;&#1090;&#1088;%202012/&#1091;&#1086;&#1103;&#1085;-&#1082;&#1091;&#1084;&#1086;&#1088;&#1072;/&#1086;&#1095;&#1080;&#1089;&#1090;&#1085;&#1099;&#1077;.jpg" TargetMode="External"/><Relationship Id="rId2" Type="http://schemas.openxmlformats.org/officeDocument/2006/relationships/hyperlink" Target="../../&#1052;&#1080;&#1093;&#1072;&#1083;&#1077;&#1074;/&#1056;&#1077;&#1077;&#1089;&#1090;&#1088;%20&#1080;&#1084;&#1091;&#1097;&#1077;&#1089;&#1090;&#1074;&#1072;,%20&#1080;&#1085;&#1074;&#1077;&#1085;&#1090;&#1072;&#1088;%20&#1080;&#1084;&#1091;&#1097;/&#1056;&#1077;&#1077;&#1089;&#1090;&#1088;%20&#1080;&#1084;&#1091;&#1097;&#1077;&#1089;&#1090;&#1074;&#1072;/&#1088;&#1077;&#1077;&#1089;&#1090;&#1088;%202012/&#1060;&#1086;&#1090;&#1086;%20&#1080;&#1084;&#1091;&#1097;&#1077;&#1089;&#1090;&#1074;&#1072;/&#1050;&#1053;&#1057;%20&#8470;3.jpg" TargetMode="External"/><Relationship Id="rId1" Type="http://schemas.openxmlformats.org/officeDocument/2006/relationships/hyperlink" Target="../../&#1052;&#1080;&#1093;&#1072;&#1083;&#1077;&#1074;/&#1056;&#1077;&#1077;&#1089;&#1090;&#1088;%20&#1080;&#1084;&#1091;&#1097;&#1077;&#1089;&#1090;&#1074;&#1072;,%20&#1080;&#1085;&#1074;&#1077;&#1085;&#1090;&#1072;&#1088;%20&#1080;&#1084;&#1091;&#1097;/&#1056;&#1077;&#1077;&#1089;&#1090;&#1088;%20&#1080;&#1084;&#1091;&#1097;&#1077;&#1089;&#1090;&#1074;&#1072;/&#1088;&#1077;&#1077;&#1089;&#1090;&#1088;%202012/&#1060;&#1086;&#1090;&#1086;%20&#1080;&#1084;&#1091;&#1097;&#1077;&#1089;&#1090;&#1074;&#1072;/&#1082;&#1085;&#1089;%20&#1072;&#1085;&#1075;&#1086;&#1103;.JP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IC342"/>
  <sheetViews>
    <sheetView tabSelected="1" zoomScale="90" zoomScaleNormal="90" workbookViewId="0">
      <pane xSplit="7" topLeftCell="H1" activePane="topRight" state="frozen"/>
      <selection pane="topRight" activeCell="C3" sqref="C3:R3"/>
    </sheetView>
  </sheetViews>
  <sheetFormatPr defaultRowHeight="12"/>
  <cols>
    <col min="1" max="1" width="8.42578125" style="267" customWidth="1"/>
    <col min="2" max="2" width="7.85546875" style="268" customWidth="1"/>
    <col min="3" max="3" width="24.28515625" style="269" customWidth="1"/>
    <col min="4" max="4" width="6.7109375" style="270" customWidth="1"/>
    <col min="5" max="5" width="13.7109375" style="271" customWidth="1"/>
    <col min="6" max="6" width="10.28515625" style="267" customWidth="1"/>
    <col min="7" max="7" width="24.42578125" style="269" customWidth="1"/>
    <col min="8" max="8" width="22.42578125" style="269" customWidth="1"/>
    <col min="9" max="9" width="12.85546875" style="267" customWidth="1"/>
    <col min="10" max="10" width="19.85546875" style="271" customWidth="1"/>
    <col min="11" max="11" width="9.42578125" style="269" customWidth="1"/>
    <col min="12" max="12" width="12.28515625" style="268" customWidth="1"/>
    <col min="13" max="13" width="0.140625" style="272" hidden="1" customWidth="1"/>
    <col min="14" max="14" width="9.5703125" style="268" hidden="1" customWidth="1"/>
    <col min="15" max="15" width="10.140625" style="268" hidden="1" customWidth="1"/>
    <col min="16" max="16" width="8.42578125" style="268" hidden="1" customWidth="1"/>
    <col min="17" max="17" width="17.42578125" style="268" hidden="1" customWidth="1"/>
    <col min="18" max="18" width="15.7109375" style="271" customWidth="1"/>
    <col min="19" max="19" width="14" style="267" customWidth="1"/>
    <col min="20" max="20" width="10" style="268" customWidth="1"/>
    <col min="21" max="21" width="29.5703125" style="268" customWidth="1"/>
    <col min="22" max="22" width="8.42578125" style="268" customWidth="1"/>
    <col min="23" max="237" width="9.140625" style="273"/>
    <col min="238" max="16384" width="9.140625" style="268"/>
  </cols>
  <sheetData>
    <row r="1" spans="1:237">
      <c r="A1" s="369"/>
      <c r="B1" s="370"/>
      <c r="C1" s="371"/>
      <c r="D1" s="372"/>
      <c r="E1" s="373"/>
      <c r="F1" s="369"/>
      <c r="G1" s="371"/>
      <c r="H1" s="371"/>
      <c r="I1" s="369"/>
      <c r="J1" s="373"/>
      <c r="K1" s="371"/>
      <c r="L1" s="370"/>
      <c r="M1" s="374"/>
      <c r="N1" s="370"/>
      <c r="O1" s="370"/>
      <c r="P1" s="370"/>
      <c r="Q1" s="370"/>
      <c r="R1" s="373"/>
      <c r="S1" s="369"/>
      <c r="T1" s="497" t="s">
        <v>1554</v>
      </c>
      <c r="U1" s="497"/>
      <c r="V1" s="375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</row>
    <row r="2" spans="1:237" ht="30" customHeight="1">
      <c r="A2" s="369"/>
      <c r="B2" s="370"/>
      <c r="C2" s="371"/>
      <c r="D2" s="372"/>
      <c r="E2" s="373"/>
      <c r="F2" s="369"/>
      <c r="G2" s="371"/>
      <c r="H2" s="371"/>
      <c r="I2" s="369"/>
      <c r="J2" s="373"/>
      <c r="K2" s="371"/>
      <c r="L2" s="370"/>
      <c r="M2" s="374"/>
      <c r="N2" s="370"/>
      <c r="O2" s="370"/>
      <c r="P2" s="370"/>
      <c r="Q2" s="370"/>
      <c r="R2" s="373"/>
      <c r="S2" s="369"/>
      <c r="T2" s="497" t="s">
        <v>1746</v>
      </c>
      <c r="U2" s="497"/>
      <c r="V2" s="497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</row>
    <row r="3" spans="1:237" ht="37.5" customHeight="1" thickBot="1">
      <c r="A3" s="376" t="s">
        <v>535</v>
      </c>
      <c r="B3" s="376"/>
      <c r="C3" s="493" t="s">
        <v>4109</v>
      </c>
      <c r="D3" s="493"/>
      <c r="E3" s="494"/>
      <c r="F3" s="493"/>
      <c r="G3" s="493"/>
      <c r="H3" s="493"/>
      <c r="I3" s="493"/>
      <c r="J3" s="494"/>
      <c r="K3" s="493"/>
      <c r="L3" s="493"/>
      <c r="M3" s="493"/>
      <c r="N3" s="493"/>
      <c r="O3" s="493"/>
      <c r="P3" s="493"/>
      <c r="Q3" s="493"/>
      <c r="R3" s="494"/>
      <c r="S3" s="369"/>
      <c r="T3" s="497" t="s">
        <v>2456</v>
      </c>
      <c r="U3" s="497"/>
      <c r="V3" s="497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</row>
    <row r="4" spans="1:237" ht="12.75" hidden="1" thickBot="1">
      <c r="A4" s="369"/>
      <c r="B4" s="370"/>
      <c r="C4" s="371"/>
      <c r="D4" s="372"/>
      <c r="E4" s="373"/>
      <c r="F4" s="369"/>
      <c r="G4" s="371"/>
      <c r="H4" s="371"/>
      <c r="I4" s="369"/>
      <c r="J4" s="370"/>
      <c r="K4" s="371"/>
      <c r="L4" s="370"/>
      <c r="M4" s="374"/>
      <c r="N4" s="370"/>
      <c r="O4" s="370"/>
      <c r="P4" s="370"/>
      <c r="Q4" s="370"/>
      <c r="R4" s="370"/>
      <c r="S4" s="370"/>
      <c r="T4" s="370"/>
      <c r="U4" s="370"/>
      <c r="V4" s="370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</row>
    <row r="5" spans="1:237" ht="13.5" hidden="1" customHeight="1" thickBot="1">
      <c r="A5" s="369"/>
      <c r="B5" s="370"/>
      <c r="C5" s="371"/>
      <c r="D5" s="372"/>
      <c r="E5" s="373"/>
      <c r="F5" s="369"/>
      <c r="G5" s="371"/>
      <c r="H5" s="371"/>
      <c r="I5" s="369"/>
      <c r="J5" s="370"/>
      <c r="K5" s="371"/>
      <c r="L5" s="370"/>
      <c r="M5" s="374"/>
      <c r="N5" s="370"/>
      <c r="O5" s="370"/>
      <c r="P5" s="370"/>
      <c r="Q5" s="370"/>
      <c r="R5" s="370"/>
      <c r="S5" s="370"/>
      <c r="T5" s="370"/>
      <c r="U5" s="370"/>
      <c r="V5" s="370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</row>
    <row r="6" spans="1:237" ht="45.75" customHeight="1" thickBot="1">
      <c r="A6" s="498" t="s">
        <v>536</v>
      </c>
      <c r="B6" s="498" t="s">
        <v>537</v>
      </c>
      <c r="C6" s="377" t="s">
        <v>535</v>
      </c>
      <c r="D6" s="378"/>
      <c r="E6" s="379" t="s">
        <v>535</v>
      </c>
      <c r="F6" s="379" t="s">
        <v>535</v>
      </c>
      <c r="G6" s="380" t="s">
        <v>538</v>
      </c>
      <c r="H6" s="381" t="s">
        <v>539</v>
      </c>
      <c r="I6" s="500" t="s">
        <v>540</v>
      </c>
      <c r="J6" s="500"/>
      <c r="K6" s="501"/>
      <c r="L6" s="382" t="s">
        <v>535</v>
      </c>
      <c r="M6" s="383"/>
      <c r="N6" s="384"/>
      <c r="O6" s="385" t="s">
        <v>541</v>
      </c>
      <c r="P6" s="386" t="s">
        <v>542</v>
      </c>
      <c r="Q6" s="387" t="s">
        <v>543</v>
      </c>
      <c r="R6" s="485" t="s">
        <v>3557</v>
      </c>
      <c r="S6" s="488" t="s">
        <v>3558</v>
      </c>
      <c r="T6" s="388"/>
      <c r="U6" s="388"/>
      <c r="V6" s="502" t="s">
        <v>253</v>
      </c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</row>
    <row r="7" spans="1:237" ht="21" customHeight="1">
      <c r="A7" s="499"/>
      <c r="B7" s="499"/>
      <c r="C7" s="379" t="s">
        <v>544</v>
      </c>
      <c r="D7" s="389" t="s">
        <v>545</v>
      </c>
      <c r="E7" s="390" t="s">
        <v>546</v>
      </c>
      <c r="F7" s="390" t="s">
        <v>547</v>
      </c>
      <c r="G7" s="391" t="s">
        <v>548</v>
      </c>
      <c r="H7" s="392" t="s">
        <v>549</v>
      </c>
      <c r="I7" s="503" t="s">
        <v>550</v>
      </c>
      <c r="J7" s="491" t="s">
        <v>551</v>
      </c>
      <c r="K7" s="495" t="s">
        <v>552</v>
      </c>
      <c r="L7" s="393" t="s">
        <v>553</v>
      </c>
      <c r="M7" s="394" t="s">
        <v>554</v>
      </c>
      <c r="N7" s="395" t="s">
        <v>555</v>
      </c>
      <c r="O7" s="396" t="s">
        <v>556</v>
      </c>
      <c r="P7" s="397" t="s">
        <v>557</v>
      </c>
      <c r="Q7" s="398" t="s">
        <v>1594</v>
      </c>
      <c r="R7" s="486"/>
      <c r="S7" s="489"/>
      <c r="T7" s="393"/>
      <c r="U7" s="393" t="s">
        <v>1736</v>
      </c>
      <c r="V7" s="502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</row>
    <row r="8" spans="1:237" ht="18.75" customHeight="1" thickBot="1">
      <c r="A8" s="399" t="s">
        <v>535</v>
      </c>
      <c r="B8" s="399"/>
      <c r="C8" s="400" t="s">
        <v>560</v>
      </c>
      <c r="D8" s="401" t="s">
        <v>1597</v>
      </c>
      <c r="E8" s="400"/>
      <c r="F8" s="400" t="s">
        <v>1593</v>
      </c>
      <c r="G8" s="402"/>
      <c r="H8" s="403" t="s">
        <v>560</v>
      </c>
      <c r="I8" s="504"/>
      <c r="J8" s="492"/>
      <c r="K8" s="496"/>
      <c r="L8" s="404" t="s">
        <v>561</v>
      </c>
      <c r="M8" s="405"/>
      <c r="N8" s="406" t="s">
        <v>561</v>
      </c>
      <c r="O8" s="393"/>
      <c r="P8" s="397" t="s">
        <v>562</v>
      </c>
      <c r="Q8" s="398"/>
      <c r="R8" s="487"/>
      <c r="S8" s="490"/>
      <c r="T8" s="393"/>
      <c r="U8" s="393" t="s">
        <v>1738</v>
      </c>
      <c r="V8" s="502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</row>
    <row r="9" spans="1:237" s="287" customFormat="1" ht="30" customHeight="1">
      <c r="A9" s="306">
        <v>1</v>
      </c>
      <c r="B9" s="362" t="s">
        <v>1740</v>
      </c>
      <c r="C9" s="305" t="s">
        <v>1737</v>
      </c>
      <c r="D9" s="348">
        <v>1985</v>
      </c>
      <c r="E9" s="306" t="s">
        <v>563</v>
      </c>
      <c r="F9" s="306">
        <v>123.8</v>
      </c>
      <c r="G9" s="305" t="s">
        <v>1728</v>
      </c>
      <c r="H9" s="407" t="s">
        <v>564</v>
      </c>
      <c r="I9" s="408" t="s">
        <v>1602</v>
      </c>
      <c r="J9" s="306" t="s">
        <v>1743</v>
      </c>
      <c r="K9" s="350">
        <v>41192</v>
      </c>
      <c r="L9" s="356">
        <v>1695409.16</v>
      </c>
      <c r="M9" s="409"/>
      <c r="N9" s="305"/>
      <c r="O9" s="410">
        <v>10004</v>
      </c>
      <c r="P9" s="410">
        <v>2.5</v>
      </c>
      <c r="Q9" s="358"/>
      <c r="R9" s="306" t="s">
        <v>3900</v>
      </c>
      <c r="S9" s="410"/>
      <c r="T9" s="306" t="s">
        <v>1603</v>
      </c>
      <c r="U9" s="364" t="s">
        <v>1739</v>
      </c>
      <c r="V9" s="306" t="s">
        <v>1604</v>
      </c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6"/>
      <c r="FL9" s="286"/>
      <c r="FM9" s="286"/>
      <c r="FN9" s="286"/>
      <c r="FO9" s="286"/>
      <c r="FP9" s="286"/>
      <c r="FQ9" s="286"/>
      <c r="FR9" s="286"/>
      <c r="FS9" s="286"/>
      <c r="FT9" s="286"/>
      <c r="FU9" s="286"/>
      <c r="FV9" s="286"/>
      <c r="FW9" s="286"/>
      <c r="FX9" s="286"/>
      <c r="FY9" s="286"/>
      <c r="FZ9" s="286"/>
      <c r="GA9" s="286"/>
      <c r="GB9" s="286"/>
      <c r="GC9" s="286"/>
      <c r="GD9" s="286"/>
      <c r="GE9" s="286"/>
      <c r="GF9" s="286"/>
      <c r="GG9" s="286"/>
      <c r="GH9" s="286"/>
      <c r="GI9" s="286"/>
      <c r="GJ9" s="286"/>
      <c r="GK9" s="286"/>
      <c r="GL9" s="286"/>
      <c r="GM9" s="286"/>
      <c r="GN9" s="286"/>
      <c r="GO9" s="286"/>
      <c r="GP9" s="286"/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286"/>
      <c r="IB9" s="286"/>
      <c r="IC9" s="286"/>
    </row>
    <row r="10" spans="1:237" s="287" customFormat="1" ht="30" customHeight="1">
      <c r="A10" s="306">
        <f t="shared" ref="A10:A31" si="0">A9+1</f>
        <v>2</v>
      </c>
      <c r="B10" s="362" t="s">
        <v>1744</v>
      </c>
      <c r="C10" s="305" t="s">
        <v>1737</v>
      </c>
      <c r="D10" s="348">
        <v>1985</v>
      </c>
      <c r="E10" s="306" t="s">
        <v>563</v>
      </c>
      <c r="F10" s="306">
        <v>262.89999999999998</v>
      </c>
      <c r="G10" s="305" t="s">
        <v>1728</v>
      </c>
      <c r="H10" s="407" t="s">
        <v>564</v>
      </c>
      <c r="I10" s="408" t="s">
        <v>1602</v>
      </c>
      <c r="J10" s="306" t="s">
        <v>1742</v>
      </c>
      <c r="K10" s="350">
        <v>41192</v>
      </c>
      <c r="L10" s="356">
        <v>3600347.89</v>
      </c>
      <c r="M10" s="409"/>
      <c r="N10" s="305"/>
      <c r="O10" s="410">
        <v>10004</v>
      </c>
      <c r="P10" s="410">
        <v>2.5</v>
      </c>
      <c r="Q10" s="358"/>
      <c r="R10" s="410" t="s">
        <v>3901</v>
      </c>
      <c r="S10" s="358"/>
      <c r="T10" s="306" t="s">
        <v>1603</v>
      </c>
      <c r="U10" s="364" t="s">
        <v>1741</v>
      </c>
      <c r="V10" s="306" t="s">
        <v>1604</v>
      </c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286"/>
      <c r="EN10" s="286"/>
      <c r="EO10" s="286"/>
      <c r="EP10" s="286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I10" s="286"/>
      <c r="FJ10" s="286"/>
      <c r="FK10" s="286"/>
      <c r="FL10" s="286"/>
      <c r="FM10" s="286"/>
      <c r="FN10" s="286"/>
      <c r="FO10" s="286"/>
      <c r="FP10" s="286"/>
      <c r="FQ10" s="286"/>
      <c r="FR10" s="286"/>
      <c r="FS10" s="286"/>
      <c r="FT10" s="286"/>
      <c r="FU10" s="286"/>
      <c r="FV10" s="286"/>
      <c r="FW10" s="286"/>
      <c r="FX10" s="286"/>
      <c r="FY10" s="286"/>
      <c r="FZ10" s="286"/>
      <c r="GA10" s="286"/>
      <c r="GB10" s="286"/>
      <c r="GC10" s="286"/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</row>
    <row r="11" spans="1:237" s="296" customFormat="1" ht="53.25" customHeight="1">
      <c r="A11" s="306">
        <f t="shared" si="0"/>
        <v>3</v>
      </c>
      <c r="B11" s="362" t="s">
        <v>1609</v>
      </c>
      <c r="C11" s="305" t="s">
        <v>2138</v>
      </c>
      <c r="D11" s="348" t="s">
        <v>284</v>
      </c>
      <c r="E11" s="306" t="s">
        <v>563</v>
      </c>
      <c r="F11" s="306">
        <v>812.6</v>
      </c>
      <c r="G11" s="305" t="s">
        <v>1729</v>
      </c>
      <c r="H11" s="305" t="s">
        <v>93</v>
      </c>
      <c r="I11" s="306" t="s">
        <v>1602</v>
      </c>
      <c r="J11" s="306" t="s">
        <v>1730</v>
      </c>
      <c r="K11" s="350">
        <v>40043</v>
      </c>
      <c r="L11" s="356">
        <v>415000</v>
      </c>
      <c r="M11" s="409"/>
      <c r="N11" s="306"/>
      <c r="O11" s="306">
        <v>10103</v>
      </c>
      <c r="P11" s="306" t="s">
        <v>1610</v>
      </c>
      <c r="Q11" s="358"/>
      <c r="R11" s="411" t="s">
        <v>3634</v>
      </c>
      <c r="S11" s="358">
        <v>5107292.8</v>
      </c>
      <c r="T11" s="306" t="s">
        <v>1611</v>
      </c>
      <c r="U11" s="364" t="s">
        <v>1745</v>
      </c>
      <c r="V11" s="306" t="s">
        <v>1604</v>
      </c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</row>
    <row r="12" spans="1:237" s="287" customFormat="1" ht="30" customHeight="1">
      <c r="A12" s="306">
        <f t="shared" si="0"/>
        <v>4</v>
      </c>
      <c r="B12" s="362" t="s">
        <v>1616</v>
      </c>
      <c r="C12" s="305" t="s">
        <v>1617</v>
      </c>
      <c r="D12" s="348">
        <v>1985</v>
      </c>
      <c r="E12" s="306" t="s">
        <v>1618</v>
      </c>
      <c r="F12" s="306" t="s">
        <v>1619</v>
      </c>
      <c r="G12" s="305" t="s">
        <v>1620</v>
      </c>
      <c r="H12" s="412" t="s">
        <v>1747</v>
      </c>
      <c r="I12" s="306" t="s">
        <v>1602</v>
      </c>
      <c r="J12" s="306" t="s">
        <v>1732</v>
      </c>
      <c r="K12" s="350">
        <v>39363</v>
      </c>
      <c r="L12" s="356">
        <v>591123</v>
      </c>
      <c r="M12" s="305"/>
      <c r="N12" s="305"/>
      <c r="O12" s="306">
        <v>45619</v>
      </c>
      <c r="P12" s="306">
        <v>7.6</v>
      </c>
      <c r="Q12" s="305"/>
      <c r="R12" s="413"/>
      <c r="S12" s="306"/>
      <c r="T12" s="306" t="s">
        <v>1603</v>
      </c>
      <c r="U12" s="364" t="s">
        <v>1741</v>
      </c>
      <c r="V12" s="306" t="s">
        <v>1781</v>
      </c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286"/>
      <c r="EY12" s="286"/>
      <c r="EZ12" s="286"/>
      <c r="FA12" s="286"/>
      <c r="FB12" s="286"/>
      <c r="FC12" s="286"/>
      <c r="FD12" s="286"/>
      <c r="FE12" s="286"/>
      <c r="FF12" s="286"/>
      <c r="FG12" s="286"/>
      <c r="FH12" s="286"/>
      <c r="FI12" s="286"/>
      <c r="FJ12" s="286"/>
      <c r="FK12" s="286"/>
      <c r="FL12" s="286"/>
      <c r="FM12" s="286"/>
      <c r="FN12" s="286"/>
      <c r="FO12" s="286"/>
      <c r="FP12" s="286"/>
      <c r="FQ12" s="286"/>
      <c r="FR12" s="286"/>
      <c r="FS12" s="286"/>
      <c r="FT12" s="286"/>
      <c r="FU12" s="286"/>
      <c r="FV12" s="286"/>
      <c r="FW12" s="286"/>
      <c r="FX12" s="286"/>
      <c r="FY12" s="286"/>
      <c r="FZ12" s="286"/>
      <c r="GA12" s="286"/>
      <c r="GB12" s="286"/>
      <c r="GC12" s="286"/>
      <c r="GD12" s="286"/>
      <c r="GE12" s="286"/>
      <c r="GF12" s="286"/>
      <c r="GG12" s="286"/>
      <c r="GH12" s="286"/>
      <c r="GI12" s="286"/>
      <c r="GJ12" s="286"/>
      <c r="GK12" s="286"/>
      <c r="GL12" s="286"/>
      <c r="GM12" s="286"/>
      <c r="GN12" s="286"/>
      <c r="GO12" s="286"/>
      <c r="GP12" s="286"/>
      <c r="GQ12" s="286"/>
      <c r="GR12" s="286"/>
      <c r="GS12" s="286"/>
      <c r="GT12" s="286"/>
      <c r="GU12" s="286"/>
      <c r="GV12" s="286"/>
      <c r="GW12" s="286"/>
      <c r="GX12" s="286"/>
      <c r="GY12" s="286"/>
      <c r="GZ12" s="286"/>
      <c r="HA12" s="286"/>
      <c r="HB12" s="286"/>
      <c r="HC12" s="286"/>
      <c r="HD12" s="286"/>
      <c r="HE12" s="286"/>
      <c r="HF12" s="286"/>
      <c r="HG12" s="286"/>
      <c r="HH12" s="286"/>
      <c r="HI12" s="286"/>
      <c r="HJ12" s="286"/>
      <c r="HK12" s="286"/>
      <c r="HL12" s="286"/>
      <c r="HM12" s="286"/>
      <c r="HN12" s="286"/>
      <c r="HO12" s="286"/>
      <c r="HP12" s="286"/>
      <c r="HQ12" s="286"/>
      <c r="HR12" s="286"/>
      <c r="HS12" s="286"/>
      <c r="HT12" s="286"/>
      <c r="HU12" s="286"/>
      <c r="HV12" s="286"/>
      <c r="HW12" s="286"/>
      <c r="HX12" s="286"/>
      <c r="HY12" s="286"/>
      <c r="HZ12" s="286"/>
      <c r="IA12" s="286"/>
      <c r="IB12" s="286"/>
      <c r="IC12" s="286"/>
    </row>
    <row r="13" spans="1:237" s="287" customFormat="1" ht="30" customHeight="1">
      <c r="A13" s="306">
        <f t="shared" si="0"/>
        <v>5</v>
      </c>
      <c r="B13" s="362" t="s">
        <v>1621</v>
      </c>
      <c r="C13" s="305" t="s">
        <v>1617</v>
      </c>
      <c r="D13" s="348">
        <v>1979</v>
      </c>
      <c r="E13" s="306" t="s">
        <v>1622</v>
      </c>
      <c r="F13" s="306" t="s">
        <v>1619</v>
      </c>
      <c r="G13" s="414" t="s">
        <v>1623</v>
      </c>
      <c r="H13" s="412" t="s">
        <v>1747</v>
      </c>
      <c r="I13" s="306" t="s">
        <v>1602</v>
      </c>
      <c r="J13" s="306" t="s">
        <v>1731</v>
      </c>
      <c r="K13" s="350">
        <v>39363</v>
      </c>
      <c r="L13" s="356">
        <v>524651</v>
      </c>
      <c r="M13" s="305"/>
      <c r="N13" s="305"/>
      <c r="O13" s="306">
        <v>45619</v>
      </c>
      <c r="P13" s="306">
        <v>7.6</v>
      </c>
      <c r="Q13" s="305"/>
      <c r="R13" s="415"/>
      <c r="S13" s="305"/>
      <c r="T13" s="306" t="s">
        <v>1603</v>
      </c>
      <c r="U13" s="364" t="s">
        <v>1741</v>
      </c>
      <c r="V13" s="306" t="s">
        <v>1781</v>
      </c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</row>
    <row r="14" spans="1:237" s="287" customFormat="1" ht="30" customHeight="1">
      <c r="A14" s="306">
        <f t="shared" si="0"/>
        <v>6</v>
      </c>
      <c r="B14" s="362" t="s">
        <v>1624</v>
      </c>
      <c r="C14" s="305" t="s">
        <v>1617</v>
      </c>
      <c r="D14" s="348">
        <v>1980</v>
      </c>
      <c r="E14" s="306" t="s">
        <v>1789</v>
      </c>
      <c r="F14" s="306" t="s">
        <v>1625</v>
      </c>
      <c r="G14" s="305" t="s">
        <v>1626</v>
      </c>
      <c r="H14" s="416" t="s">
        <v>1748</v>
      </c>
      <c r="I14" s="306" t="s">
        <v>1602</v>
      </c>
      <c r="J14" s="306" t="s">
        <v>1733</v>
      </c>
      <c r="K14" s="350">
        <v>39363</v>
      </c>
      <c r="L14" s="356">
        <v>593893</v>
      </c>
      <c r="M14" s="305"/>
      <c r="N14" s="305"/>
      <c r="O14" s="306">
        <v>45619</v>
      </c>
      <c r="P14" s="306">
        <v>7.6</v>
      </c>
      <c r="Q14" s="305"/>
      <c r="R14" s="415"/>
      <c r="S14" s="305"/>
      <c r="T14" s="306" t="s">
        <v>1603</v>
      </c>
      <c r="U14" s="364" t="s">
        <v>1741</v>
      </c>
      <c r="V14" s="306" t="s">
        <v>1781</v>
      </c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286"/>
      <c r="EN14" s="286"/>
      <c r="EO14" s="286"/>
      <c r="EP14" s="286"/>
      <c r="EQ14" s="286"/>
      <c r="ER14" s="286"/>
      <c r="ES14" s="286"/>
      <c r="ET14" s="286"/>
      <c r="EU14" s="286"/>
      <c r="EV14" s="286"/>
      <c r="EW14" s="286"/>
      <c r="EX14" s="286"/>
      <c r="EY14" s="286"/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  <c r="FL14" s="286"/>
      <c r="FM14" s="286"/>
      <c r="FN14" s="286"/>
      <c r="FO14" s="286"/>
      <c r="FP14" s="286"/>
      <c r="FQ14" s="286"/>
      <c r="FR14" s="286"/>
      <c r="FS14" s="286"/>
      <c r="FT14" s="286"/>
      <c r="FU14" s="286"/>
      <c r="FV14" s="286"/>
      <c r="FW14" s="286"/>
      <c r="FX14" s="286"/>
      <c r="FY14" s="286"/>
      <c r="FZ14" s="286"/>
      <c r="GA14" s="286"/>
      <c r="GB14" s="286"/>
      <c r="GC14" s="286"/>
      <c r="GD14" s="286"/>
      <c r="GE14" s="286"/>
      <c r="GF14" s="286"/>
      <c r="GG14" s="286"/>
      <c r="GH14" s="286"/>
      <c r="GI14" s="286"/>
      <c r="GJ14" s="286"/>
      <c r="GK14" s="286"/>
      <c r="GL14" s="286"/>
      <c r="GM14" s="286"/>
      <c r="GN14" s="286"/>
      <c r="GO14" s="286"/>
      <c r="GP14" s="286"/>
      <c r="GQ14" s="286"/>
      <c r="GR14" s="286"/>
      <c r="GS14" s="286"/>
      <c r="GT14" s="286"/>
      <c r="GU14" s="286"/>
      <c r="GV14" s="286"/>
      <c r="GW14" s="286"/>
      <c r="GX14" s="286"/>
      <c r="GY14" s="286"/>
      <c r="GZ14" s="286"/>
      <c r="HA14" s="286"/>
      <c r="HB14" s="286"/>
      <c r="HC14" s="286"/>
      <c r="HD14" s="286"/>
      <c r="HE14" s="286"/>
      <c r="HF14" s="286"/>
      <c r="HG14" s="286"/>
      <c r="HH14" s="286"/>
      <c r="HI14" s="286"/>
      <c r="HJ14" s="286"/>
      <c r="HK14" s="286"/>
      <c r="HL14" s="286"/>
      <c r="HM14" s="286"/>
      <c r="HN14" s="286"/>
      <c r="HO14" s="286"/>
      <c r="HP14" s="286"/>
      <c r="HQ14" s="286"/>
      <c r="HR14" s="286"/>
      <c r="HS14" s="286"/>
      <c r="HT14" s="286"/>
      <c r="HU14" s="286"/>
      <c r="HV14" s="286"/>
      <c r="HW14" s="286"/>
      <c r="HX14" s="286"/>
      <c r="HY14" s="286"/>
      <c r="HZ14" s="286"/>
      <c r="IA14" s="286"/>
      <c r="IB14" s="286"/>
      <c r="IC14" s="286"/>
    </row>
    <row r="15" spans="1:237" s="287" customFormat="1" ht="30" customHeight="1">
      <c r="A15" s="306">
        <f t="shared" si="0"/>
        <v>7</v>
      </c>
      <c r="B15" s="362" t="s">
        <v>1629</v>
      </c>
      <c r="C15" s="305" t="s">
        <v>1617</v>
      </c>
      <c r="D15" s="348">
        <v>1979</v>
      </c>
      <c r="E15" s="306" t="s">
        <v>1608</v>
      </c>
      <c r="F15" s="306" t="s">
        <v>1625</v>
      </c>
      <c r="G15" s="305" t="s">
        <v>1630</v>
      </c>
      <c r="H15" s="416" t="s">
        <v>1748</v>
      </c>
      <c r="I15" s="306" t="s">
        <v>1602</v>
      </c>
      <c r="J15" s="306" t="s">
        <v>1734</v>
      </c>
      <c r="K15" s="350">
        <v>39363</v>
      </c>
      <c r="L15" s="356">
        <v>1062858</v>
      </c>
      <c r="M15" s="305"/>
      <c r="N15" s="305"/>
      <c r="O15" s="306">
        <v>45619</v>
      </c>
      <c r="P15" s="306">
        <v>7.6</v>
      </c>
      <c r="Q15" s="305"/>
      <c r="R15" s="305"/>
      <c r="S15" s="305"/>
      <c r="T15" s="306" t="s">
        <v>1603</v>
      </c>
      <c r="U15" s="364" t="s">
        <v>1741</v>
      </c>
      <c r="V15" s="306" t="s">
        <v>1781</v>
      </c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  <c r="GG15" s="286"/>
      <c r="GH15" s="286"/>
      <c r="GI15" s="286"/>
      <c r="GJ15" s="286"/>
      <c r="GK15" s="286"/>
      <c r="GL15" s="286"/>
      <c r="GM15" s="286"/>
      <c r="GN15" s="286"/>
      <c r="GO15" s="286"/>
      <c r="GP15" s="286"/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286"/>
      <c r="IB15" s="286"/>
      <c r="IC15" s="286"/>
    </row>
    <row r="16" spans="1:237" s="287" customFormat="1" ht="30" customHeight="1">
      <c r="A16" s="306">
        <f t="shared" si="0"/>
        <v>8</v>
      </c>
      <c r="B16" s="362" t="s">
        <v>1632</v>
      </c>
      <c r="C16" s="305" t="s">
        <v>1617</v>
      </c>
      <c r="D16" s="348">
        <v>1980</v>
      </c>
      <c r="E16" s="306" t="s">
        <v>1614</v>
      </c>
      <c r="F16" s="306" t="s">
        <v>1625</v>
      </c>
      <c r="G16" s="305" t="s">
        <v>1633</v>
      </c>
      <c r="H16" s="417" t="s">
        <v>1748</v>
      </c>
      <c r="I16" s="306" t="s">
        <v>1602</v>
      </c>
      <c r="J16" s="306" t="s">
        <v>1735</v>
      </c>
      <c r="K16" s="350">
        <v>39363</v>
      </c>
      <c r="L16" s="356">
        <v>562635</v>
      </c>
      <c r="M16" s="418"/>
      <c r="N16" s="358"/>
      <c r="O16" s="306">
        <v>45619</v>
      </c>
      <c r="P16" s="306">
        <v>7.6</v>
      </c>
      <c r="Q16" s="306"/>
      <c r="R16" s="306"/>
      <c r="S16" s="306"/>
      <c r="T16" s="306" t="s">
        <v>1603</v>
      </c>
      <c r="U16" s="364" t="s">
        <v>1741</v>
      </c>
      <c r="V16" s="306" t="s">
        <v>1781</v>
      </c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</row>
    <row r="17" spans="1:237" s="288" customFormat="1" ht="30" customHeight="1">
      <c r="A17" s="306">
        <f t="shared" si="0"/>
        <v>9</v>
      </c>
      <c r="B17" s="362" t="s">
        <v>860</v>
      </c>
      <c r="C17" s="305" t="s">
        <v>431</v>
      </c>
      <c r="D17" s="348">
        <v>1989</v>
      </c>
      <c r="E17" s="306" t="s">
        <v>1789</v>
      </c>
      <c r="F17" s="306">
        <v>4587.3999999999996</v>
      </c>
      <c r="G17" s="305" t="s">
        <v>1297</v>
      </c>
      <c r="H17" s="305" t="s">
        <v>1750</v>
      </c>
      <c r="I17" s="306" t="s">
        <v>1602</v>
      </c>
      <c r="J17" s="306" t="s">
        <v>862</v>
      </c>
      <c r="K17" s="350">
        <v>39492</v>
      </c>
      <c r="L17" s="356">
        <v>10562635</v>
      </c>
      <c r="M17" s="306"/>
      <c r="N17" s="306">
        <v>272933.40000000002</v>
      </c>
      <c r="O17" s="306">
        <v>10007</v>
      </c>
      <c r="P17" s="306">
        <v>9.8000000000000007</v>
      </c>
      <c r="Q17" s="306"/>
      <c r="R17" s="306" t="s">
        <v>3584</v>
      </c>
      <c r="S17" s="306" t="s">
        <v>3585</v>
      </c>
      <c r="T17" s="306" t="s">
        <v>1603</v>
      </c>
      <c r="U17" s="364" t="s">
        <v>2447</v>
      </c>
      <c r="V17" s="306" t="s">
        <v>1604</v>
      </c>
      <c r="W17" s="352"/>
      <c r="X17" s="411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</row>
    <row r="18" spans="1:237" s="287" customFormat="1" ht="30" customHeight="1">
      <c r="A18" s="306">
        <f t="shared" si="0"/>
        <v>10</v>
      </c>
      <c r="B18" s="362" t="s">
        <v>864</v>
      </c>
      <c r="C18" s="419" t="s">
        <v>431</v>
      </c>
      <c r="D18" s="348">
        <v>1988</v>
      </c>
      <c r="E18" s="306" t="s">
        <v>1608</v>
      </c>
      <c r="F18" s="420" t="s">
        <v>865</v>
      </c>
      <c r="G18" s="305" t="s">
        <v>866</v>
      </c>
      <c r="H18" s="364" t="s">
        <v>1751</v>
      </c>
      <c r="I18" s="306" t="s">
        <v>1602</v>
      </c>
      <c r="J18" s="306" t="s">
        <v>867</v>
      </c>
      <c r="K18" s="350">
        <v>39461</v>
      </c>
      <c r="L18" s="356">
        <v>10861808</v>
      </c>
      <c r="M18" s="356"/>
      <c r="N18" s="356">
        <v>438682</v>
      </c>
      <c r="O18" s="306">
        <v>10007</v>
      </c>
      <c r="P18" s="306">
        <v>9.8000000000000007</v>
      </c>
      <c r="Q18" s="306"/>
      <c r="R18" s="306" t="s">
        <v>3607</v>
      </c>
      <c r="S18" s="306" t="s">
        <v>3608</v>
      </c>
      <c r="T18" s="306" t="s">
        <v>1603</v>
      </c>
      <c r="U18" s="364" t="s">
        <v>2448</v>
      </c>
      <c r="V18" s="306" t="s">
        <v>1604</v>
      </c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6"/>
      <c r="EL18" s="286"/>
      <c r="EM18" s="286"/>
      <c r="EN18" s="286"/>
      <c r="EO18" s="286"/>
      <c r="EP18" s="286"/>
      <c r="EQ18" s="286"/>
      <c r="ER18" s="286"/>
      <c r="ES18" s="286"/>
      <c r="ET18" s="286"/>
      <c r="EU18" s="286"/>
      <c r="EV18" s="286"/>
      <c r="EW18" s="286"/>
      <c r="EX18" s="286"/>
      <c r="EY18" s="286"/>
      <c r="EZ18" s="286"/>
      <c r="FA18" s="286"/>
      <c r="FB18" s="286"/>
      <c r="FC18" s="286"/>
      <c r="FD18" s="286"/>
      <c r="FE18" s="286"/>
      <c r="FF18" s="286"/>
      <c r="FG18" s="286"/>
      <c r="FH18" s="286"/>
      <c r="FI18" s="286"/>
      <c r="FJ18" s="286"/>
      <c r="FK18" s="286"/>
      <c r="FL18" s="286"/>
      <c r="FM18" s="286"/>
      <c r="FN18" s="286"/>
      <c r="FO18" s="286"/>
      <c r="FP18" s="286"/>
      <c r="FQ18" s="286"/>
      <c r="FR18" s="286"/>
      <c r="FS18" s="286"/>
      <c r="FT18" s="286"/>
      <c r="FU18" s="286"/>
      <c r="FV18" s="286"/>
      <c r="FW18" s="286"/>
      <c r="FX18" s="286"/>
      <c r="FY18" s="286"/>
      <c r="FZ18" s="286"/>
      <c r="GA18" s="286"/>
      <c r="GB18" s="286"/>
      <c r="GC18" s="286"/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</row>
    <row r="19" spans="1:237" s="287" customFormat="1" ht="30" customHeight="1">
      <c r="A19" s="306">
        <f t="shared" si="0"/>
        <v>11</v>
      </c>
      <c r="B19" s="362" t="s">
        <v>868</v>
      </c>
      <c r="C19" s="305" t="s">
        <v>431</v>
      </c>
      <c r="D19" s="348">
        <v>1990</v>
      </c>
      <c r="E19" s="306" t="s">
        <v>1614</v>
      </c>
      <c r="F19" s="306" t="s">
        <v>869</v>
      </c>
      <c r="G19" s="305" t="s">
        <v>1757</v>
      </c>
      <c r="H19" s="305" t="s">
        <v>1750</v>
      </c>
      <c r="I19" s="306" t="s">
        <v>1602</v>
      </c>
      <c r="J19" s="306" t="s">
        <v>870</v>
      </c>
      <c r="K19" s="350">
        <v>39429</v>
      </c>
      <c r="L19" s="356">
        <v>13141447</v>
      </c>
      <c r="M19" s="306">
        <v>6570723.5</v>
      </c>
      <c r="N19" s="356">
        <f>L19-M19</f>
        <v>6570723.5</v>
      </c>
      <c r="O19" s="306">
        <v>10007</v>
      </c>
      <c r="P19" s="306">
        <v>9.8000000000000007</v>
      </c>
      <c r="Q19" s="306"/>
      <c r="R19" s="306" t="s">
        <v>3971</v>
      </c>
      <c r="S19" s="306"/>
      <c r="T19" s="306" t="s">
        <v>1603</v>
      </c>
      <c r="U19" s="364" t="s">
        <v>2647</v>
      </c>
      <c r="V19" s="306" t="s">
        <v>1604</v>
      </c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6"/>
      <c r="EL19" s="286"/>
      <c r="EM19" s="286"/>
      <c r="EN19" s="286"/>
      <c r="EO19" s="286"/>
      <c r="EP19" s="286"/>
      <c r="EQ19" s="286"/>
      <c r="ER19" s="286"/>
      <c r="ES19" s="286"/>
      <c r="ET19" s="286"/>
      <c r="EU19" s="286"/>
      <c r="EV19" s="286"/>
      <c r="EW19" s="286"/>
      <c r="EX19" s="286"/>
      <c r="EY19" s="286"/>
      <c r="EZ19" s="286"/>
      <c r="FA19" s="286"/>
      <c r="FB19" s="286"/>
      <c r="FC19" s="286"/>
      <c r="FD19" s="286"/>
      <c r="FE19" s="286"/>
      <c r="FF19" s="286"/>
      <c r="FG19" s="286"/>
      <c r="FH19" s="286"/>
      <c r="FI19" s="286"/>
      <c r="FJ19" s="286"/>
      <c r="FK19" s="286"/>
      <c r="FL19" s="286"/>
      <c r="FM19" s="286"/>
      <c r="FN19" s="286"/>
      <c r="FO19" s="286"/>
      <c r="FP19" s="286"/>
      <c r="FQ19" s="286"/>
      <c r="FR19" s="286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286"/>
      <c r="GD19" s="286"/>
      <c r="GE19" s="286"/>
      <c r="GF19" s="286"/>
      <c r="GG19" s="286"/>
      <c r="GH19" s="286"/>
      <c r="GI19" s="286"/>
      <c r="GJ19" s="286"/>
      <c r="GK19" s="286"/>
      <c r="GL19" s="286"/>
      <c r="GM19" s="286"/>
      <c r="GN19" s="286"/>
      <c r="GO19" s="286"/>
      <c r="GP19" s="286"/>
      <c r="GQ19" s="286"/>
      <c r="GR19" s="286"/>
      <c r="GS19" s="286"/>
      <c r="GT19" s="286"/>
      <c r="GU19" s="286"/>
      <c r="GV19" s="286"/>
      <c r="GW19" s="286"/>
      <c r="GX19" s="286"/>
      <c r="GY19" s="286"/>
      <c r="GZ19" s="286"/>
      <c r="HA19" s="286"/>
      <c r="HB19" s="286"/>
      <c r="HC19" s="286"/>
      <c r="HD19" s="286"/>
      <c r="HE19" s="286"/>
      <c r="HF19" s="286"/>
      <c r="HG19" s="286"/>
      <c r="HH19" s="286"/>
      <c r="HI19" s="286"/>
      <c r="HJ19" s="286"/>
      <c r="HK19" s="286"/>
      <c r="HL19" s="286"/>
      <c r="HM19" s="286"/>
      <c r="HN19" s="286"/>
      <c r="HO19" s="286"/>
      <c r="HP19" s="286"/>
      <c r="HQ19" s="286"/>
      <c r="HR19" s="286"/>
      <c r="HS19" s="286"/>
      <c r="HT19" s="286"/>
      <c r="HU19" s="286"/>
      <c r="HV19" s="286"/>
      <c r="HW19" s="286"/>
      <c r="HX19" s="286"/>
      <c r="HY19" s="286"/>
      <c r="HZ19" s="286"/>
      <c r="IA19" s="286"/>
      <c r="IB19" s="286"/>
      <c r="IC19" s="286"/>
    </row>
    <row r="20" spans="1:237" s="269" customFormat="1" ht="30" customHeight="1">
      <c r="A20" s="306">
        <f t="shared" si="0"/>
        <v>12</v>
      </c>
      <c r="B20" s="362" t="s">
        <v>873</v>
      </c>
      <c r="C20" s="355" t="s">
        <v>2138</v>
      </c>
      <c r="D20" s="421">
        <v>1977</v>
      </c>
      <c r="E20" s="306" t="s">
        <v>1962</v>
      </c>
      <c r="F20" s="422">
        <v>165.1</v>
      </c>
      <c r="G20" s="414" t="s">
        <v>1749</v>
      </c>
      <c r="H20" s="349" t="s">
        <v>1482</v>
      </c>
      <c r="I20" s="306" t="s">
        <v>1602</v>
      </c>
      <c r="J20" s="306" t="s">
        <v>3676</v>
      </c>
      <c r="K20" s="423">
        <v>41166</v>
      </c>
      <c r="L20" s="356">
        <v>217000</v>
      </c>
      <c r="M20" s="306"/>
      <c r="N20" s="424"/>
      <c r="O20" s="306">
        <v>10004</v>
      </c>
      <c r="P20" s="306">
        <v>2.5</v>
      </c>
      <c r="Q20" s="306"/>
      <c r="R20" s="306" t="s">
        <v>3677</v>
      </c>
      <c r="S20" s="306">
        <v>508040.77</v>
      </c>
      <c r="T20" s="306" t="s">
        <v>1611</v>
      </c>
      <c r="U20" s="364" t="s">
        <v>1752</v>
      </c>
      <c r="V20" s="306" t="s">
        <v>1604</v>
      </c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</row>
    <row r="21" spans="1:237" s="269" customFormat="1" ht="30" customHeight="1">
      <c r="A21" s="306">
        <f t="shared" si="0"/>
        <v>13</v>
      </c>
      <c r="B21" s="362" t="s">
        <v>889</v>
      </c>
      <c r="C21" s="419" t="s">
        <v>432</v>
      </c>
      <c r="D21" s="421">
        <v>1987</v>
      </c>
      <c r="E21" s="306" t="s">
        <v>1789</v>
      </c>
      <c r="F21" s="422">
        <v>2964.3</v>
      </c>
      <c r="G21" s="305" t="s">
        <v>890</v>
      </c>
      <c r="H21" s="425" t="s">
        <v>891</v>
      </c>
      <c r="I21" s="306" t="s">
        <v>1602</v>
      </c>
      <c r="J21" s="306" t="s">
        <v>3658</v>
      </c>
      <c r="K21" s="423">
        <v>41185</v>
      </c>
      <c r="L21" s="356">
        <v>12449812</v>
      </c>
      <c r="M21" s="306"/>
      <c r="N21" s="424"/>
      <c r="O21" s="306">
        <v>10002</v>
      </c>
      <c r="P21" s="306">
        <v>1.2</v>
      </c>
      <c r="Q21" s="306"/>
      <c r="R21" s="306" t="s">
        <v>3659</v>
      </c>
      <c r="S21" s="306">
        <v>9950523.2300000004</v>
      </c>
      <c r="T21" s="306" t="s">
        <v>1611</v>
      </c>
      <c r="U21" s="414" t="s">
        <v>2409</v>
      </c>
      <c r="V21" s="306" t="s">
        <v>1604</v>
      </c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296"/>
      <c r="DR21" s="296"/>
      <c r="DS21" s="296"/>
      <c r="DT21" s="296"/>
      <c r="DU21" s="296"/>
      <c r="DV21" s="296"/>
      <c r="DW21" s="296"/>
      <c r="DX21" s="296"/>
      <c r="DY21" s="296"/>
      <c r="DZ21" s="296"/>
      <c r="EA21" s="296"/>
      <c r="EB21" s="296"/>
      <c r="EC21" s="296"/>
      <c r="ED21" s="296"/>
      <c r="EE21" s="296"/>
      <c r="EF21" s="296"/>
      <c r="EG21" s="296"/>
      <c r="EH21" s="296"/>
      <c r="EI21" s="296"/>
      <c r="EJ21" s="296"/>
      <c r="EK21" s="296"/>
      <c r="EL21" s="296"/>
      <c r="EM21" s="296"/>
      <c r="EN21" s="296"/>
      <c r="EO21" s="296"/>
      <c r="EP21" s="296"/>
      <c r="EQ21" s="296"/>
      <c r="ER21" s="296"/>
      <c r="ES21" s="296"/>
      <c r="ET21" s="296"/>
      <c r="EU21" s="296"/>
      <c r="EV21" s="296"/>
      <c r="EW21" s="296"/>
      <c r="EX21" s="296"/>
      <c r="EY21" s="296"/>
      <c r="EZ21" s="296"/>
      <c r="FA21" s="296"/>
      <c r="FB21" s="296"/>
      <c r="FC21" s="296"/>
      <c r="FD21" s="296"/>
      <c r="FE21" s="296"/>
      <c r="FF21" s="296"/>
      <c r="FG21" s="296"/>
      <c r="FH21" s="296"/>
      <c r="FI21" s="296"/>
      <c r="FJ21" s="296"/>
      <c r="FK21" s="296"/>
      <c r="FL21" s="296"/>
      <c r="FM21" s="296"/>
      <c r="FN21" s="296"/>
      <c r="FO21" s="296"/>
      <c r="FP21" s="296"/>
      <c r="FQ21" s="296"/>
      <c r="FR21" s="296"/>
      <c r="FS21" s="296"/>
      <c r="FT21" s="296"/>
      <c r="FU21" s="296"/>
      <c r="FV21" s="296"/>
      <c r="FW21" s="296"/>
      <c r="FX21" s="296"/>
      <c r="FY21" s="296"/>
      <c r="FZ21" s="296"/>
      <c r="GA21" s="296"/>
      <c r="GB21" s="296"/>
      <c r="GC21" s="296"/>
      <c r="GD21" s="296"/>
      <c r="GE21" s="296"/>
      <c r="GF21" s="296"/>
      <c r="GG21" s="296"/>
      <c r="GH21" s="296"/>
      <c r="GI21" s="296"/>
      <c r="GJ21" s="296"/>
      <c r="GK21" s="296"/>
      <c r="GL21" s="296"/>
      <c r="GM21" s="296"/>
      <c r="GN21" s="296"/>
      <c r="GO21" s="296"/>
      <c r="GP21" s="296"/>
      <c r="GQ21" s="296"/>
      <c r="GR21" s="296"/>
      <c r="GS21" s="296"/>
      <c r="GT21" s="296"/>
      <c r="GU21" s="296"/>
      <c r="GV21" s="296"/>
      <c r="GW21" s="296"/>
      <c r="GX21" s="296"/>
      <c r="GY21" s="296"/>
      <c r="GZ21" s="296"/>
      <c r="HA21" s="296"/>
      <c r="HB21" s="296"/>
      <c r="HC21" s="296"/>
      <c r="HD21" s="296"/>
      <c r="HE21" s="296"/>
      <c r="HF21" s="296"/>
      <c r="HG21" s="296"/>
      <c r="HH21" s="296"/>
      <c r="HI21" s="296"/>
      <c r="HJ21" s="296"/>
      <c r="HK21" s="296"/>
      <c r="HL21" s="296"/>
      <c r="HM21" s="296"/>
      <c r="HN21" s="296"/>
      <c r="HO21" s="296"/>
      <c r="HP21" s="296"/>
      <c r="HQ21" s="296"/>
      <c r="HR21" s="296"/>
      <c r="HS21" s="296"/>
      <c r="HT21" s="296"/>
      <c r="HU21" s="296"/>
      <c r="HV21" s="296"/>
      <c r="HW21" s="296"/>
      <c r="HX21" s="296"/>
      <c r="HY21" s="296"/>
      <c r="HZ21" s="296"/>
      <c r="IA21" s="296"/>
      <c r="IB21" s="296"/>
      <c r="IC21" s="296"/>
    </row>
    <row r="22" spans="1:237" s="269" customFormat="1" ht="30" customHeight="1">
      <c r="A22" s="306">
        <f t="shared" si="0"/>
        <v>14</v>
      </c>
      <c r="B22" s="362" t="s">
        <v>892</v>
      </c>
      <c r="C22" s="419" t="s">
        <v>1298</v>
      </c>
      <c r="D22" s="421">
        <v>1980</v>
      </c>
      <c r="E22" s="426" t="s">
        <v>1605</v>
      </c>
      <c r="F22" s="422">
        <v>1614.6</v>
      </c>
      <c r="G22" s="414" t="s">
        <v>1299</v>
      </c>
      <c r="H22" s="349" t="s">
        <v>1482</v>
      </c>
      <c r="I22" s="306" t="s">
        <v>1300</v>
      </c>
      <c r="J22" s="306" t="s">
        <v>3695</v>
      </c>
      <c r="K22" s="350">
        <v>40170</v>
      </c>
      <c r="L22" s="356">
        <f>5106*300</f>
        <v>1531800</v>
      </c>
      <c r="M22" s="306"/>
      <c r="N22" s="424"/>
      <c r="O22" s="365">
        <v>10004</v>
      </c>
      <c r="P22" s="365">
        <v>2.5</v>
      </c>
      <c r="Q22" s="306"/>
      <c r="R22" s="306" t="s">
        <v>3696</v>
      </c>
      <c r="S22" s="306" t="s">
        <v>3697</v>
      </c>
      <c r="T22" s="306" t="s">
        <v>1611</v>
      </c>
      <c r="U22" s="364" t="s">
        <v>1553</v>
      </c>
      <c r="V22" s="306" t="s">
        <v>1604</v>
      </c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6"/>
      <c r="CI22" s="296"/>
      <c r="CJ22" s="296"/>
      <c r="CK22" s="296"/>
      <c r="CL22" s="296"/>
      <c r="CM22" s="296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6"/>
      <c r="DA22" s="296"/>
      <c r="DB22" s="296"/>
      <c r="DC22" s="296"/>
      <c r="DD22" s="296"/>
      <c r="DE22" s="296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296"/>
      <c r="DQ22" s="296"/>
      <c r="DR22" s="296"/>
      <c r="DS22" s="296"/>
      <c r="DT22" s="296"/>
      <c r="DU22" s="296"/>
      <c r="DV22" s="296"/>
      <c r="DW22" s="296"/>
      <c r="DX22" s="296"/>
      <c r="DY22" s="296"/>
      <c r="DZ22" s="296"/>
      <c r="EA22" s="296"/>
      <c r="EB22" s="296"/>
      <c r="EC22" s="296"/>
      <c r="ED22" s="296"/>
      <c r="EE22" s="296"/>
      <c r="EF22" s="296"/>
      <c r="EG22" s="296"/>
      <c r="EH22" s="296"/>
      <c r="EI22" s="296"/>
      <c r="EJ22" s="296"/>
      <c r="EK22" s="296"/>
      <c r="EL22" s="296"/>
      <c r="EM22" s="296"/>
      <c r="EN22" s="296"/>
      <c r="EO22" s="296"/>
      <c r="EP22" s="296"/>
      <c r="EQ22" s="296"/>
      <c r="ER22" s="296"/>
      <c r="ES22" s="296"/>
      <c r="ET22" s="296"/>
      <c r="EU22" s="296"/>
      <c r="EV22" s="296"/>
      <c r="EW22" s="296"/>
      <c r="EX22" s="296"/>
      <c r="EY22" s="296"/>
      <c r="EZ22" s="296"/>
      <c r="FA22" s="296"/>
      <c r="FB22" s="296"/>
      <c r="FC22" s="296"/>
      <c r="FD22" s="296"/>
      <c r="FE22" s="296"/>
      <c r="FF22" s="296"/>
      <c r="FG22" s="296"/>
      <c r="FH22" s="296"/>
      <c r="FI22" s="296"/>
      <c r="FJ22" s="296"/>
      <c r="FK22" s="296"/>
      <c r="FL22" s="296"/>
      <c r="FM22" s="296"/>
      <c r="FN22" s="296"/>
      <c r="FO22" s="296"/>
      <c r="FP22" s="296"/>
      <c r="FQ22" s="296"/>
      <c r="FR22" s="296"/>
      <c r="FS22" s="296"/>
      <c r="FT22" s="296"/>
      <c r="FU22" s="296"/>
      <c r="FV22" s="296"/>
      <c r="FW22" s="296"/>
      <c r="FX22" s="296"/>
      <c r="FY22" s="296"/>
      <c r="FZ22" s="296"/>
      <c r="GA22" s="296"/>
      <c r="GB22" s="296"/>
      <c r="GC22" s="296"/>
      <c r="GD22" s="296"/>
      <c r="GE22" s="296"/>
      <c r="GF22" s="296"/>
      <c r="GG22" s="296"/>
      <c r="GH22" s="296"/>
      <c r="GI22" s="296"/>
      <c r="GJ22" s="296"/>
      <c r="GK22" s="296"/>
      <c r="GL22" s="296"/>
      <c r="GM22" s="296"/>
      <c r="GN22" s="296"/>
      <c r="GO22" s="296"/>
      <c r="GP22" s="296"/>
      <c r="GQ22" s="296"/>
      <c r="GR22" s="296"/>
      <c r="GS22" s="296"/>
      <c r="GT22" s="296"/>
      <c r="GU22" s="296"/>
      <c r="GV22" s="296"/>
      <c r="GW22" s="296"/>
      <c r="GX22" s="296"/>
      <c r="GY22" s="296"/>
      <c r="GZ22" s="296"/>
      <c r="HA22" s="296"/>
      <c r="HB22" s="296"/>
      <c r="HC22" s="296"/>
      <c r="HD22" s="296"/>
      <c r="HE22" s="296"/>
      <c r="HF22" s="296"/>
      <c r="HG22" s="296"/>
      <c r="HH22" s="296"/>
      <c r="HI22" s="296"/>
      <c r="HJ22" s="296"/>
      <c r="HK22" s="296"/>
      <c r="HL22" s="296"/>
      <c r="HM22" s="296"/>
      <c r="HN22" s="296"/>
      <c r="HO22" s="296"/>
      <c r="HP22" s="296"/>
      <c r="HQ22" s="296"/>
      <c r="HR22" s="296"/>
      <c r="HS22" s="296"/>
      <c r="HT22" s="296"/>
      <c r="HU22" s="296"/>
      <c r="HV22" s="296"/>
      <c r="HW22" s="296"/>
      <c r="HX22" s="296"/>
      <c r="HY22" s="296"/>
      <c r="HZ22" s="296"/>
      <c r="IA22" s="296"/>
      <c r="IB22" s="296"/>
      <c r="IC22" s="296"/>
    </row>
    <row r="23" spans="1:237" s="269" customFormat="1" ht="30" customHeight="1">
      <c r="A23" s="306">
        <f t="shared" si="0"/>
        <v>15</v>
      </c>
      <c r="B23" s="362" t="s">
        <v>893</v>
      </c>
      <c r="C23" s="419" t="s">
        <v>1301</v>
      </c>
      <c r="D23" s="421" t="s">
        <v>1753</v>
      </c>
      <c r="E23" s="365" t="s">
        <v>2407</v>
      </c>
      <c r="F23" s="422">
        <v>2087.1</v>
      </c>
      <c r="G23" s="414" t="s">
        <v>3681</v>
      </c>
      <c r="H23" s="349" t="s">
        <v>1482</v>
      </c>
      <c r="I23" s="306" t="s">
        <v>1602</v>
      </c>
      <c r="J23" s="306" t="s">
        <v>3684</v>
      </c>
      <c r="K23" s="350">
        <v>43216</v>
      </c>
      <c r="L23" s="308">
        <f>2019*300</f>
        <v>605700</v>
      </c>
      <c r="M23" s="365"/>
      <c r="N23" s="424"/>
      <c r="O23" s="365">
        <v>10004</v>
      </c>
      <c r="P23" s="365">
        <v>2.5</v>
      </c>
      <c r="Q23" s="365"/>
      <c r="R23" s="365" t="s">
        <v>3685</v>
      </c>
      <c r="S23" s="365">
        <v>5503119.1799999997</v>
      </c>
      <c r="T23" s="365" t="s">
        <v>1611</v>
      </c>
      <c r="U23" s="364" t="s">
        <v>1754</v>
      </c>
      <c r="V23" s="306" t="s">
        <v>1604</v>
      </c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6"/>
      <c r="CI23" s="296"/>
      <c r="CJ23" s="296"/>
      <c r="CK23" s="296"/>
      <c r="CL23" s="296"/>
      <c r="CM23" s="296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6"/>
      <c r="DA23" s="296"/>
      <c r="DB23" s="296"/>
      <c r="DC23" s="296"/>
      <c r="DD23" s="296"/>
      <c r="DE23" s="296"/>
      <c r="DF23" s="296"/>
      <c r="DG23" s="296"/>
      <c r="DH23" s="296"/>
      <c r="DI23" s="296"/>
      <c r="DJ23" s="296"/>
      <c r="DK23" s="296"/>
      <c r="DL23" s="296"/>
      <c r="DM23" s="296"/>
      <c r="DN23" s="296"/>
      <c r="DO23" s="296"/>
      <c r="DP23" s="296"/>
      <c r="DQ23" s="296"/>
      <c r="DR23" s="296"/>
      <c r="DS23" s="296"/>
      <c r="DT23" s="296"/>
      <c r="DU23" s="296"/>
      <c r="DV23" s="296"/>
      <c r="DW23" s="296"/>
      <c r="DX23" s="296"/>
      <c r="DY23" s="296"/>
      <c r="DZ23" s="296"/>
      <c r="EA23" s="296"/>
      <c r="EB23" s="296"/>
      <c r="EC23" s="296"/>
      <c r="ED23" s="296"/>
      <c r="EE23" s="296"/>
      <c r="EF23" s="296"/>
      <c r="EG23" s="296"/>
      <c r="EH23" s="296"/>
      <c r="EI23" s="296"/>
      <c r="EJ23" s="296"/>
      <c r="EK23" s="296"/>
      <c r="EL23" s="296"/>
      <c r="EM23" s="296"/>
      <c r="EN23" s="296"/>
      <c r="EO23" s="296"/>
      <c r="EP23" s="296"/>
      <c r="EQ23" s="296"/>
      <c r="ER23" s="296"/>
      <c r="ES23" s="296"/>
      <c r="ET23" s="296"/>
      <c r="EU23" s="296"/>
      <c r="EV23" s="296"/>
      <c r="EW23" s="296"/>
      <c r="EX23" s="296"/>
      <c r="EY23" s="296"/>
      <c r="EZ23" s="296"/>
      <c r="FA23" s="296"/>
      <c r="FB23" s="296"/>
      <c r="FC23" s="296"/>
      <c r="FD23" s="296"/>
      <c r="FE23" s="296"/>
      <c r="FF23" s="296"/>
      <c r="FG23" s="296"/>
      <c r="FH23" s="296"/>
      <c r="FI23" s="296"/>
      <c r="FJ23" s="296"/>
      <c r="FK23" s="296"/>
      <c r="FL23" s="296"/>
      <c r="FM23" s="296"/>
      <c r="FN23" s="296"/>
      <c r="FO23" s="296"/>
      <c r="FP23" s="296"/>
      <c r="FQ23" s="296"/>
      <c r="FR23" s="296"/>
      <c r="FS23" s="296"/>
      <c r="FT23" s="296"/>
      <c r="FU23" s="296"/>
      <c r="FV23" s="296"/>
      <c r="FW23" s="296"/>
      <c r="FX23" s="296"/>
      <c r="FY23" s="296"/>
      <c r="FZ23" s="296"/>
      <c r="GA23" s="296"/>
      <c r="GB23" s="296"/>
      <c r="GC23" s="296"/>
      <c r="GD23" s="296"/>
      <c r="GE23" s="296"/>
      <c r="GF23" s="296"/>
      <c r="GG23" s="296"/>
      <c r="GH23" s="296"/>
      <c r="GI23" s="296"/>
      <c r="GJ23" s="296"/>
      <c r="GK23" s="296"/>
      <c r="GL23" s="296"/>
      <c r="GM23" s="296"/>
      <c r="GN23" s="296"/>
      <c r="GO23" s="296"/>
      <c r="GP23" s="296"/>
      <c r="GQ23" s="296"/>
      <c r="GR23" s="296"/>
      <c r="GS23" s="296"/>
      <c r="GT23" s="296"/>
      <c r="GU23" s="296"/>
      <c r="GV23" s="296"/>
      <c r="GW23" s="296"/>
      <c r="GX23" s="296"/>
      <c r="GY23" s="296"/>
      <c r="GZ23" s="296"/>
      <c r="HA23" s="296"/>
      <c r="HB23" s="296"/>
      <c r="HC23" s="296"/>
      <c r="HD23" s="296"/>
      <c r="HE23" s="296"/>
      <c r="HF23" s="296"/>
      <c r="HG23" s="296"/>
      <c r="HH23" s="296"/>
      <c r="HI23" s="296"/>
      <c r="HJ23" s="296"/>
      <c r="HK23" s="296"/>
      <c r="HL23" s="296"/>
      <c r="HM23" s="296"/>
      <c r="HN23" s="296"/>
      <c r="HO23" s="296"/>
      <c r="HP23" s="296"/>
      <c r="HQ23" s="296"/>
      <c r="HR23" s="296"/>
      <c r="HS23" s="296"/>
      <c r="HT23" s="296"/>
      <c r="HU23" s="296"/>
      <c r="HV23" s="296"/>
      <c r="HW23" s="296"/>
      <c r="HX23" s="296"/>
      <c r="HY23" s="296"/>
      <c r="HZ23" s="296"/>
      <c r="IA23" s="296"/>
      <c r="IB23" s="296"/>
      <c r="IC23" s="296"/>
    </row>
    <row r="24" spans="1:237" s="269" customFormat="1" ht="30" customHeight="1">
      <c r="A24" s="306">
        <f t="shared" si="0"/>
        <v>16</v>
      </c>
      <c r="B24" s="362"/>
      <c r="C24" s="419" t="s">
        <v>1301</v>
      </c>
      <c r="D24" s="421" t="s">
        <v>1753</v>
      </c>
      <c r="E24" s="365" t="s">
        <v>2407</v>
      </c>
      <c r="F24" s="422">
        <v>607.29999999999995</v>
      </c>
      <c r="G24" s="414" t="s">
        <v>3682</v>
      </c>
      <c r="H24" s="349" t="s">
        <v>1482</v>
      </c>
      <c r="I24" s="306" t="s">
        <v>1602</v>
      </c>
      <c r="J24" s="365" t="s">
        <v>3686</v>
      </c>
      <c r="K24" s="350">
        <v>43216</v>
      </c>
      <c r="L24" s="308"/>
      <c r="M24" s="365"/>
      <c r="N24" s="424"/>
      <c r="O24" s="365"/>
      <c r="P24" s="365"/>
      <c r="Q24" s="365"/>
      <c r="R24" s="365" t="s">
        <v>3687</v>
      </c>
      <c r="S24" s="365">
        <v>1601286.13</v>
      </c>
      <c r="T24" s="365" t="s">
        <v>1611</v>
      </c>
      <c r="U24" s="364" t="s">
        <v>1754</v>
      </c>
      <c r="V24" s="306" t="s">
        <v>1604</v>
      </c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96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296"/>
      <c r="DR24" s="296"/>
      <c r="DS24" s="296"/>
      <c r="DT24" s="296"/>
      <c r="DU24" s="296"/>
      <c r="DV24" s="296"/>
      <c r="DW24" s="296"/>
      <c r="DX24" s="296"/>
      <c r="DY24" s="296"/>
      <c r="DZ24" s="296"/>
      <c r="EA24" s="296"/>
      <c r="EB24" s="296"/>
      <c r="EC24" s="296"/>
      <c r="ED24" s="296"/>
      <c r="EE24" s="296"/>
      <c r="EF24" s="296"/>
      <c r="EG24" s="296"/>
      <c r="EH24" s="296"/>
      <c r="EI24" s="296"/>
      <c r="EJ24" s="296"/>
      <c r="EK24" s="296"/>
      <c r="EL24" s="296"/>
      <c r="EM24" s="296"/>
      <c r="EN24" s="296"/>
      <c r="EO24" s="296"/>
      <c r="EP24" s="296"/>
      <c r="EQ24" s="296"/>
      <c r="ER24" s="296"/>
      <c r="ES24" s="296"/>
      <c r="ET24" s="296"/>
      <c r="EU24" s="296"/>
      <c r="EV24" s="296"/>
      <c r="EW24" s="296"/>
      <c r="EX24" s="296"/>
      <c r="EY24" s="296"/>
      <c r="EZ24" s="296"/>
      <c r="FA24" s="296"/>
      <c r="FB24" s="296"/>
      <c r="FC24" s="296"/>
      <c r="FD24" s="296"/>
      <c r="FE24" s="296"/>
      <c r="FF24" s="296"/>
      <c r="FG24" s="296"/>
      <c r="FH24" s="296"/>
      <c r="FI24" s="296"/>
      <c r="FJ24" s="296"/>
      <c r="FK24" s="296"/>
      <c r="FL24" s="296"/>
      <c r="FM24" s="296"/>
      <c r="FN24" s="296"/>
      <c r="FO24" s="296"/>
      <c r="FP24" s="296"/>
      <c r="FQ24" s="296"/>
      <c r="FR24" s="296"/>
      <c r="FS24" s="296"/>
      <c r="FT24" s="296"/>
      <c r="FU24" s="296"/>
      <c r="FV24" s="296"/>
      <c r="FW24" s="296"/>
      <c r="FX24" s="296"/>
      <c r="FY24" s="296"/>
      <c r="FZ24" s="296"/>
      <c r="GA24" s="296"/>
      <c r="GB24" s="296"/>
      <c r="GC24" s="296"/>
      <c r="GD24" s="296"/>
      <c r="GE24" s="296"/>
      <c r="GF24" s="296"/>
      <c r="GG24" s="296"/>
      <c r="GH24" s="296"/>
      <c r="GI24" s="296"/>
      <c r="GJ24" s="296"/>
      <c r="GK24" s="296"/>
      <c r="GL24" s="296"/>
      <c r="GM24" s="296"/>
      <c r="GN24" s="296"/>
      <c r="GO24" s="296"/>
      <c r="GP24" s="296"/>
      <c r="GQ24" s="296"/>
      <c r="GR24" s="296"/>
      <c r="GS24" s="296"/>
      <c r="GT24" s="296"/>
      <c r="GU24" s="296"/>
      <c r="GV24" s="296"/>
      <c r="GW24" s="296"/>
      <c r="GX24" s="296"/>
      <c r="GY24" s="296"/>
      <c r="GZ24" s="296"/>
      <c r="HA24" s="296"/>
      <c r="HB24" s="296"/>
      <c r="HC24" s="296"/>
      <c r="HD24" s="296"/>
      <c r="HE24" s="296"/>
      <c r="HF24" s="296"/>
      <c r="HG24" s="296"/>
      <c r="HH24" s="296"/>
      <c r="HI24" s="296"/>
      <c r="HJ24" s="296"/>
      <c r="HK24" s="296"/>
      <c r="HL24" s="296"/>
      <c r="HM24" s="296"/>
      <c r="HN24" s="296"/>
      <c r="HO24" s="296"/>
      <c r="HP24" s="296"/>
      <c r="HQ24" s="296"/>
      <c r="HR24" s="296"/>
      <c r="HS24" s="296"/>
      <c r="HT24" s="296"/>
      <c r="HU24" s="296"/>
      <c r="HV24" s="296"/>
      <c r="HW24" s="296"/>
      <c r="HX24" s="296"/>
      <c r="HY24" s="296"/>
      <c r="HZ24" s="296"/>
      <c r="IA24" s="296"/>
      <c r="IB24" s="296"/>
      <c r="IC24" s="296"/>
    </row>
    <row r="25" spans="1:237" s="269" customFormat="1" ht="30" customHeight="1">
      <c r="A25" s="306">
        <f t="shared" si="0"/>
        <v>17</v>
      </c>
      <c r="B25" s="362"/>
      <c r="C25" s="419" t="s">
        <v>2138</v>
      </c>
      <c r="D25" s="421" t="s">
        <v>1753</v>
      </c>
      <c r="E25" s="365" t="s">
        <v>2407</v>
      </c>
      <c r="F25" s="422">
        <v>191.2</v>
      </c>
      <c r="G25" s="414" t="s">
        <v>3683</v>
      </c>
      <c r="H25" s="349" t="s">
        <v>1482</v>
      </c>
      <c r="I25" s="306" t="s">
        <v>1602</v>
      </c>
      <c r="J25" s="365" t="s">
        <v>3678</v>
      </c>
      <c r="K25" s="350">
        <v>43216</v>
      </c>
      <c r="L25" s="308"/>
      <c r="M25" s="365"/>
      <c r="N25" s="424"/>
      <c r="O25" s="365"/>
      <c r="P25" s="365"/>
      <c r="Q25" s="365"/>
      <c r="R25" s="365" t="s">
        <v>3679</v>
      </c>
      <c r="S25" s="365">
        <v>504142.78</v>
      </c>
      <c r="T25" s="365" t="s">
        <v>1611</v>
      </c>
      <c r="U25" s="364" t="s">
        <v>3680</v>
      </c>
      <c r="V25" s="306" t="s">
        <v>1604</v>
      </c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6"/>
      <c r="EN25" s="296"/>
      <c r="EO25" s="296"/>
      <c r="EP25" s="296"/>
      <c r="EQ25" s="296"/>
      <c r="ER25" s="296"/>
      <c r="ES25" s="296"/>
      <c r="ET25" s="296"/>
      <c r="EU25" s="296"/>
      <c r="EV25" s="296"/>
      <c r="EW25" s="296"/>
      <c r="EX25" s="296"/>
      <c r="EY25" s="296"/>
      <c r="EZ25" s="296"/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296"/>
      <c r="FL25" s="296"/>
      <c r="FM25" s="296"/>
      <c r="FN25" s="296"/>
      <c r="FO25" s="296"/>
      <c r="FP25" s="296"/>
      <c r="FQ25" s="296"/>
      <c r="FR25" s="296"/>
      <c r="FS25" s="296"/>
      <c r="FT25" s="296"/>
      <c r="FU25" s="296"/>
      <c r="FV25" s="296"/>
      <c r="FW25" s="296"/>
      <c r="FX25" s="296"/>
      <c r="FY25" s="296"/>
      <c r="FZ25" s="296"/>
      <c r="GA25" s="296"/>
      <c r="GB25" s="296"/>
      <c r="GC25" s="296"/>
      <c r="GD25" s="296"/>
      <c r="GE25" s="296"/>
      <c r="GF25" s="296"/>
      <c r="GG25" s="296"/>
      <c r="GH25" s="296"/>
      <c r="GI25" s="296"/>
      <c r="GJ25" s="296"/>
      <c r="GK25" s="296"/>
      <c r="GL25" s="296"/>
      <c r="GM25" s="296"/>
      <c r="GN25" s="296"/>
      <c r="GO25" s="296"/>
      <c r="GP25" s="296"/>
      <c r="GQ25" s="296"/>
      <c r="GR25" s="296"/>
      <c r="GS25" s="296"/>
      <c r="GT25" s="296"/>
      <c r="GU25" s="296"/>
      <c r="GV25" s="296"/>
      <c r="GW25" s="296"/>
      <c r="GX25" s="296"/>
      <c r="GY25" s="296"/>
      <c r="GZ25" s="296"/>
      <c r="HA25" s="296"/>
      <c r="HB25" s="296"/>
      <c r="HC25" s="296"/>
      <c r="HD25" s="296"/>
      <c r="HE25" s="296"/>
      <c r="HF25" s="296"/>
      <c r="HG25" s="296"/>
      <c r="HH25" s="296"/>
      <c r="HI25" s="296"/>
      <c r="HJ25" s="296"/>
      <c r="HK25" s="296"/>
      <c r="HL25" s="296"/>
      <c r="HM25" s="296"/>
      <c r="HN25" s="296"/>
      <c r="HO25" s="296"/>
      <c r="HP25" s="296"/>
      <c r="HQ25" s="296"/>
      <c r="HR25" s="296"/>
      <c r="HS25" s="296"/>
      <c r="HT25" s="296"/>
      <c r="HU25" s="296"/>
      <c r="HV25" s="296"/>
      <c r="HW25" s="296"/>
      <c r="HX25" s="296"/>
      <c r="HY25" s="296"/>
      <c r="HZ25" s="296"/>
      <c r="IA25" s="296"/>
      <c r="IB25" s="296"/>
      <c r="IC25" s="296"/>
    </row>
    <row r="26" spans="1:237" s="269" customFormat="1" ht="30" customHeight="1">
      <c r="A26" s="306">
        <f t="shared" si="0"/>
        <v>18</v>
      </c>
      <c r="B26" s="362" t="s">
        <v>895</v>
      </c>
      <c r="C26" s="419" t="s">
        <v>1301</v>
      </c>
      <c r="D26" s="421">
        <v>1990</v>
      </c>
      <c r="E26" s="306" t="s">
        <v>896</v>
      </c>
      <c r="F26" s="422">
        <v>1373.9</v>
      </c>
      <c r="G26" s="414" t="s">
        <v>1811</v>
      </c>
      <c r="H26" s="349" t="s">
        <v>897</v>
      </c>
      <c r="I26" s="308" t="s">
        <v>1602</v>
      </c>
      <c r="J26" s="365" t="s">
        <v>3688</v>
      </c>
      <c r="K26" s="427">
        <v>41764</v>
      </c>
      <c r="L26" s="356">
        <f>2200*300</f>
        <v>660000</v>
      </c>
      <c r="M26" s="306"/>
      <c r="N26" s="424"/>
      <c r="O26" s="306">
        <v>10004</v>
      </c>
      <c r="P26" s="306">
        <v>2.5</v>
      </c>
      <c r="Q26" s="306"/>
      <c r="R26" s="306" t="s">
        <v>3689</v>
      </c>
      <c r="S26" s="306">
        <v>6272890.3300000001</v>
      </c>
      <c r="T26" s="306" t="s">
        <v>1611</v>
      </c>
      <c r="U26" s="364" t="s">
        <v>1755</v>
      </c>
      <c r="V26" s="306" t="s">
        <v>1604</v>
      </c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6"/>
      <c r="EW26" s="296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  <c r="GC26" s="296"/>
      <c r="GD26" s="296"/>
      <c r="GE26" s="296"/>
      <c r="GF26" s="296"/>
      <c r="GG26" s="296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96"/>
      <c r="HG26" s="296"/>
      <c r="HH26" s="296"/>
      <c r="HI26" s="296"/>
      <c r="HJ26" s="296"/>
      <c r="HK26" s="296"/>
      <c r="HL26" s="296"/>
      <c r="HM26" s="296"/>
      <c r="HN26" s="296"/>
      <c r="HO26" s="296"/>
      <c r="HP26" s="296"/>
      <c r="HQ26" s="296"/>
      <c r="HR26" s="296"/>
      <c r="HS26" s="296"/>
      <c r="HT26" s="296"/>
      <c r="HU26" s="296"/>
      <c r="HV26" s="296"/>
      <c r="HW26" s="296"/>
      <c r="HX26" s="296"/>
      <c r="HY26" s="296"/>
      <c r="HZ26" s="296"/>
      <c r="IA26" s="296"/>
      <c r="IB26" s="296"/>
      <c r="IC26" s="296"/>
    </row>
    <row r="27" spans="1:237" s="269" customFormat="1" ht="30" customHeight="1">
      <c r="A27" s="306">
        <f t="shared" si="0"/>
        <v>19</v>
      </c>
      <c r="B27" s="362" t="s">
        <v>898</v>
      </c>
      <c r="C27" s="419" t="s">
        <v>1301</v>
      </c>
      <c r="D27" s="421">
        <v>1993</v>
      </c>
      <c r="E27" s="365" t="s">
        <v>563</v>
      </c>
      <c r="F27" s="422">
        <v>8099.4</v>
      </c>
      <c r="G27" s="414" t="s">
        <v>899</v>
      </c>
      <c r="H27" s="349" t="s">
        <v>1304</v>
      </c>
      <c r="I27" s="306" t="s">
        <v>1602</v>
      </c>
      <c r="J27" s="306" t="s">
        <v>3651</v>
      </c>
      <c r="K27" s="423">
        <v>40906</v>
      </c>
      <c r="L27" s="356">
        <f>7185*3000</f>
        <v>21555000</v>
      </c>
      <c r="M27" s="306"/>
      <c r="N27" s="424"/>
      <c r="O27" s="306">
        <v>10002</v>
      </c>
      <c r="P27" s="306">
        <v>1.2</v>
      </c>
      <c r="Q27" s="306"/>
      <c r="R27" s="306" t="s">
        <v>3650</v>
      </c>
      <c r="S27" s="306">
        <v>73636685.950000003</v>
      </c>
      <c r="T27" s="306" t="s">
        <v>1611</v>
      </c>
      <c r="U27" s="305" t="s">
        <v>1983</v>
      </c>
      <c r="V27" s="306" t="s">
        <v>1604</v>
      </c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  <c r="GC27" s="296"/>
      <c r="GD27" s="296"/>
      <c r="GE27" s="296"/>
      <c r="GF27" s="296"/>
      <c r="GG27" s="296"/>
      <c r="GH27" s="296"/>
      <c r="GI27" s="296"/>
      <c r="GJ27" s="296"/>
      <c r="GK27" s="296"/>
      <c r="GL27" s="296"/>
      <c r="GM27" s="296"/>
      <c r="GN27" s="296"/>
      <c r="GO27" s="296"/>
      <c r="GP27" s="296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96"/>
      <c r="HH27" s="296"/>
      <c r="HI27" s="296"/>
      <c r="HJ27" s="296"/>
      <c r="HK27" s="296"/>
      <c r="HL27" s="296"/>
      <c r="HM27" s="296"/>
      <c r="HN27" s="296"/>
      <c r="HO27" s="296"/>
      <c r="HP27" s="296"/>
      <c r="HQ27" s="296"/>
      <c r="HR27" s="296"/>
      <c r="HS27" s="296"/>
      <c r="HT27" s="296"/>
      <c r="HU27" s="296"/>
      <c r="HV27" s="296"/>
      <c r="HW27" s="296"/>
      <c r="HX27" s="296"/>
      <c r="HY27" s="296"/>
      <c r="HZ27" s="296"/>
      <c r="IA27" s="296"/>
      <c r="IB27" s="296"/>
      <c r="IC27" s="296"/>
    </row>
    <row r="28" spans="1:237" s="269" customFormat="1" ht="39" customHeight="1">
      <c r="A28" s="306">
        <f t="shared" si="0"/>
        <v>20</v>
      </c>
      <c r="B28" s="362" t="s">
        <v>900</v>
      </c>
      <c r="C28" s="419" t="s">
        <v>1301</v>
      </c>
      <c r="D28" s="421">
        <v>1986</v>
      </c>
      <c r="E28" s="365" t="s">
        <v>1606</v>
      </c>
      <c r="F28" s="422">
        <v>5233.3999999999996</v>
      </c>
      <c r="G28" s="414" t="s">
        <v>901</v>
      </c>
      <c r="H28" s="349" t="s">
        <v>1304</v>
      </c>
      <c r="I28" s="306" t="s">
        <v>1602</v>
      </c>
      <c r="J28" s="306" t="s">
        <v>3666</v>
      </c>
      <c r="K28" s="423">
        <v>40772</v>
      </c>
      <c r="L28" s="356">
        <f>6842*3000</f>
        <v>20526000</v>
      </c>
      <c r="M28" s="306"/>
      <c r="N28" s="424"/>
      <c r="O28" s="306">
        <v>10002</v>
      </c>
      <c r="P28" s="306">
        <v>1.2</v>
      </c>
      <c r="Q28" s="306"/>
      <c r="R28" s="306" t="s">
        <v>3667</v>
      </c>
      <c r="S28" s="410">
        <v>41725203.5</v>
      </c>
      <c r="T28" s="306" t="s">
        <v>1611</v>
      </c>
      <c r="U28" s="364" t="s">
        <v>2656</v>
      </c>
      <c r="V28" s="306" t="s">
        <v>1604</v>
      </c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6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6"/>
      <c r="FT28" s="296"/>
      <c r="FU28" s="296"/>
      <c r="FV28" s="296"/>
      <c r="FW28" s="296"/>
      <c r="FX28" s="296"/>
      <c r="FY28" s="296"/>
      <c r="FZ28" s="296"/>
      <c r="GA28" s="296"/>
      <c r="GB28" s="296"/>
      <c r="GC28" s="296"/>
      <c r="GD28" s="296"/>
      <c r="GE28" s="296"/>
      <c r="GF28" s="296"/>
      <c r="GG28" s="296"/>
      <c r="GH28" s="296"/>
      <c r="GI28" s="296"/>
      <c r="GJ28" s="296"/>
      <c r="GK28" s="296"/>
      <c r="GL28" s="296"/>
      <c r="GM28" s="296"/>
      <c r="GN28" s="296"/>
      <c r="GO28" s="296"/>
      <c r="GP28" s="296"/>
      <c r="GQ28" s="296"/>
      <c r="GR28" s="296"/>
      <c r="GS28" s="296"/>
      <c r="GT28" s="296"/>
      <c r="GU28" s="296"/>
      <c r="GV28" s="296"/>
      <c r="GW28" s="296"/>
      <c r="GX28" s="296"/>
      <c r="GY28" s="296"/>
      <c r="GZ28" s="296"/>
      <c r="HA28" s="296"/>
      <c r="HB28" s="296"/>
      <c r="HC28" s="296"/>
      <c r="HD28" s="296"/>
      <c r="HE28" s="296"/>
      <c r="HF28" s="296"/>
      <c r="HG28" s="296"/>
      <c r="HH28" s="296"/>
      <c r="HI28" s="296"/>
      <c r="HJ28" s="296"/>
      <c r="HK28" s="296"/>
      <c r="HL28" s="296"/>
      <c r="HM28" s="296"/>
      <c r="HN28" s="296"/>
      <c r="HO28" s="296"/>
      <c r="HP28" s="296"/>
      <c r="HQ28" s="296"/>
      <c r="HR28" s="296"/>
      <c r="HS28" s="296"/>
      <c r="HT28" s="296"/>
      <c r="HU28" s="296"/>
      <c r="HV28" s="296"/>
      <c r="HW28" s="296"/>
      <c r="HX28" s="296"/>
      <c r="HY28" s="296"/>
      <c r="HZ28" s="296"/>
      <c r="IA28" s="296"/>
      <c r="IB28" s="296"/>
      <c r="IC28" s="296"/>
    </row>
    <row r="29" spans="1:237" s="269" customFormat="1" ht="30" customHeight="1">
      <c r="A29" s="306">
        <f t="shared" si="0"/>
        <v>21</v>
      </c>
      <c r="B29" s="428" t="s">
        <v>905</v>
      </c>
      <c r="C29" s="419" t="s">
        <v>1301</v>
      </c>
      <c r="D29" s="421">
        <v>1987</v>
      </c>
      <c r="E29" s="365" t="s">
        <v>1608</v>
      </c>
      <c r="F29" s="422">
        <v>2430.4</v>
      </c>
      <c r="G29" s="414" t="s">
        <v>906</v>
      </c>
      <c r="H29" s="349" t="s">
        <v>1303</v>
      </c>
      <c r="I29" s="306" t="s">
        <v>1602</v>
      </c>
      <c r="J29" s="429" t="s">
        <v>2458</v>
      </c>
      <c r="K29" s="350" t="s">
        <v>2457</v>
      </c>
      <c r="L29" s="356">
        <v>7920000</v>
      </c>
      <c r="M29" s="306"/>
      <c r="N29" s="306"/>
      <c r="O29" s="306">
        <v>10004</v>
      </c>
      <c r="P29" s="306">
        <v>2.5</v>
      </c>
      <c r="Q29" s="306"/>
      <c r="R29" s="306" t="s">
        <v>3662</v>
      </c>
      <c r="S29" s="306">
        <v>19844208.550000001</v>
      </c>
      <c r="T29" s="306" t="s">
        <v>1611</v>
      </c>
      <c r="U29" s="364" t="s">
        <v>1759</v>
      </c>
      <c r="V29" s="306" t="s">
        <v>1604</v>
      </c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  <c r="EO29" s="296"/>
      <c r="EP29" s="296"/>
      <c r="EQ29" s="296"/>
      <c r="ER29" s="296"/>
      <c r="ES29" s="296"/>
      <c r="ET29" s="296"/>
      <c r="EU29" s="296"/>
      <c r="EV29" s="296"/>
      <c r="EW29" s="296"/>
      <c r="EX29" s="296"/>
      <c r="EY29" s="296"/>
      <c r="EZ29" s="296"/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296"/>
      <c r="FL29" s="296"/>
      <c r="FM29" s="296"/>
      <c r="FN29" s="296"/>
      <c r="FO29" s="296"/>
      <c r="FP29" s="296"/>
      <c r="FQ29" s="296"/>
      <c r="FR29" s="296"/>
      <c r="FS29" s="296"/>
      <c r="FT29" s="296"/>
      <c r="FU29" s="296"/>
      <c r="FV29" s="296"/>
      <c r="FW29" s="296"/>
      <c r="FX29" s="296"/>
      <c r="FY29" s="296"/>
      <c r="FZ29" s="296"/>
      <c r="GA29" s="296"/>
      <c r="GB29" s="296"/>
      <c r="GC29" s="296"/>
      <c r="GD29" s="296"/>
      <c r="GE29" s="296"/>
      <c r="GF29" s="296"/>
      <c r="GG29" s="296"/>
      <c r="GH29" s="296"/>
      <c r="GI29" s="296"/>
      <c r="GJ29" s="296"/>
      <c r="GK29" s="296"/>
      <c r="GL29" s="296"/>
      <c r="GM29" s="296"/>
      <c r="GN29" s="296"/>
      <c r="GO29" s="296"/>
      <c r="GP29" s="296"/>
      <c r="GQ29" s="296"/>
      <c r="GR29" s="296"/>
      <c r="GS29" s="296"/>
      <c r="GT29" s="296"/>
      <c r="GU29" s="296"/>
      <c r="GV29" s="296"/>
      <c r="GW29" s="296"/>
      <c r="GX29" s="296"/>
      <c r="GY29" s="296"/>
      <c r="GZ29" s="296"/>
      <c r="HA29" s="296"/>
      <c r="HB29" s="296"/>
      <c r="HC29" s="296"/>
      <c r="HD29" s="296"/>
      <c r="HE29" s="296"/>
      <c r="HF29" s="296"/>
      <c r="HG29" s="296"/>
      <c r="HH29" s="296"/>
      <c r="HI29" s="296"/>
      <c r="HJ29" s="296"/>
      <c r="HK29" s="296"/>
      <c r="HL29" s="296"/>
      <c r="HM29" s="296"/>
      <c r="HN29" s="296"/>
      <c r="HO29" s="296"/>
      <c r="HP29" s="296"/>
      <c r="HQ29" s="296"/>
      <c r="HR29" s="296"/>
      <c r="HS29" s="296"/>
      <c r="HT29" s="296"/>
      <c r="HU29" s="296"/>
      <c r="HV29" s="296"/>
      <c r="HW29" s="296"/>
      <c r="HX29" s="296"/>
      <c r="HY29" s="296"/>
      <c r="HZ29" s="296"/>
      <c r="IA29" s="296"/>
      <c r="IB29" s="296"/>
      <c r="IC29" s="296"/>
    </row>
    <row r="30" spans="1:237" s="269" customFormat="1" ht="30" customHeight="1">
      <c r="A30" s="306">
        <f t="shared" si="0"/>
        <v>22</v>
      </c>
      <c r="B30" s="362" t="s">
        <v>371</v>
      </c>
      <c r="C30" s="419" t="s">
        <v>252</v>
      </c>
      <c r="D30" s="421" t="s">
        <v>3569</v>
      </c>
      <c r="E30" s="365" t="s">
        <v>563</v>
      </c>
      <c r="F30" s="356">
        <v>806.4</v>
      </c>
      <c r="G30" s="414" t="s">
        <v>372</v>
      </c>
      <c r="H30" s="305" t="s">
        <v>1305</v>
      </c>
      <c r="I30" s="365" t="s">
        <v>1602</v>
      </c>
      <c r="J30" s="365" t="s">
        <v>2451</v>
      </c>
      <c r="K30" s="350">
        <v>42410</v>
      </c>
      <c r="L30" s="356">
        <f>1680*500</f>
        <v>840000</v>
      </c>
      <c r="M30" s="306"/>
      <c r="N30" s="424"/>
      <c r="O30" s="306">
        <v>10005</v>
      </c>
      <c r="P30" s="306" t="s">
        <v>1631</v>
      </c>
      <c r="Q30" s="306"/>
      <c r="R30" s="306" t="s">
        <v>3652</v>
      </c>
      <c r="S30" s="306">
        <v>2383178.11</v>
      </c>
      <c r="T30" s="306" t="s">
        <v>1611</v>
      </c>
      <c r="U30" s="375" t="s">
        <v>1760</v>
      </c>
      <c r="V30" s="306" t="s">
        <v>1604</v>
      </c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  <c r="EX30" s="296"/>
      <c r="EY30" s="296"/>
      <c r="EZ30" s="296"/>
      <c r="FA30" s="296"/>
      <c r="FB30" s="296"/>
      <c r="FC30" s="296"/>
      <c r="FD30" s="296"/>
      <c r="FE30" s="296"/>
      <c r="FF30" s="296"/>
      <c r="FG30" s="296"/>
      <c r="FH30" s="296"/>
      <c r="FI30" s="296"/>
      <c r="FJ30" s="296"/>
      <c r="FK30" s="296"/>
      <c r="FL30" s="296"/>
      <c r="FM30" s="296"/>
      <c r="FN30" s="296"/>
      <c r="FO30" s="296"/>
      <c r="FP30" s="296"/>
      <c r="FQ30" s="296"/>
      <c r="FR30" s="296"/>
      <c r="FS30" s="296"/>
      <c r="FT30" s="296"/>
      <c r="FU30" s="296"/>
      <c r="FV30" s="296"/>
      <c r="FW30" s="296"/>
      <c r="FX30" s="296"/>
      <c r="FY30" s="296"/>
      <c r="FZ30" s="296"/>
      <c r="GA30" s="296"/>
      <c r="GB30" s="296"/>
      <c r="GC30" s="296"/>
      <c r="GD30" s="296"/>
      <c r="GE30" s="296"/>
      <c r="GF30" s="296"/>
      <c r="GG30" s="296"/>
      <c r="GH30" s="296"/>
      <c r="GI30" s="296"/>
      <c r="GJ30" s="296"/>
      <c r="GK30" s="296"/>
      <c r="GL30" s="296"/>
      <c r="GM30" s="296"/>
      <c r="GN30" s="296"/>
      <c r="GO30" s="296"/>
      <c r="GP30" s="296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96"/>
      <c r="HH30" s="296"/>
      <c r="HI30" s="296"/>
      <c r="HJ30" s="296"/>
      <c r="HK30" s="296"/>
      <c r="HL30" s="296"/>
      <c r="HM30" s="296"/>
      <c r="HN30" s="296"/>
      <c r="HO30" s="296"/>
      <c r="HP30" s="296"/>
      <c r="HQ30" s="296"/>
      <c r="HR30" s="296"/>
      <c r="HS30" s="296"/>
      <c r="HT30" s="296"/>
      <c r="HU30" s="296"/>
      <c r="HV30" s="296"/>
      <c r="HW30" s="296"/>
      <c r="HX30" s="296"/>
      <c r="HY30" s="296"/>
      <c r="HZ30" s="296"/>
      <c r="IA30" s="296"/>
      <c r="IB30" s="296"/>
      <c r="IC30" s="296"/>
    </row>
    <row r="31" spans="1:237" s="269" customFormat="1" ht="30" customHeight="1">
      <c r="A31" s="306">
        <f t="shared" si="0"/>
        <v>23</v>
      </c>
      <c r="B31" s="362" t="s">
        <v>373</v>
      </c>
      <c r="C31" s="419" t="s">
        <v>1306</v>
      </c>
      <c r="D31" s="421" t="s">
        <v>2139</v>
      </c>
      <c r="E31" s="365" t="s">
        <v>563</v>
      </c>
      <c r="F31" s="308">
        <v>798.6</v>
      </c>
      <c r="G31" s="414" t="s">
        <v>374</v>
      </c>
      <c r="H31" s="305" t="s">
        <v>375</v>
      </c>
      <c r="I31" s="365" t="s">
        <v>1602</v>
      </c>
      <c r="J31" s="430" t="s">
        <v>2459</v>
      </c>
      <c r="K31" s="431">
        <v>42653</v>
      </c>
      <c r="L31" s="356">
        <f>2000*700</f>
        <v>1400000</v>
      </c>
      <c r="M31" s="306"/>
      <c r="N31" s="424"/>
      <c r="O31" s="306">
        <v>10005</v>
      </c>
      <c r="P31" s="306" t="s">
        <v>1631</v>
      </c>
      <c r="Q31" s="306"/>
      <c r="R31" s="306" t="s">
        <v>3655</v>
      </c>
      <c r="S31" s="306">
        <v>3496470.45</v>
      </c>
      <c r="T31" s="306" t="s">
        <v>1611</v>
      </c>
      <c r="U31" s="432" t="s">
        <v>3646</v>
      </c>
      <c r="V31" s="306" t="s">
        <v>1604</v>
      </c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6"/>
      <c r="EW31" s="296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6"/>
      <c r="FI31" s="296"/>
      <c r="FJ31" s="296"/>
      <c r="FK31" s="296"/>
      <c r="FL31" s="296"/>
      <c r="FM31" s="296"/>
      <c r="FN31" s="296"/>
      <c r="FO31" s="296"/>
      <c r="FP31" s="296"/>
      <c r="FQ31" s="296"/>
      <c r="FR31" s="296"/>
      <c r="FS31" s="296"/>
      <c r="FT31" s="296"/>
      <c r="FU31" s="296"/>
      <c r="FV31" s="296"/>
      <c r="FW31" s="296"/>
      <c r="FX31" s="296"/>
      <c r="FY31" s="296"/>
      <c r="FZ31" s="296"/>
      <c r="GA31" s="296"/>
      <c r="GB31" s="296"/>
      <c r="GC31" s="296"/>
      <c r="GD31" s="296"/>
      <c r="GE31" s="296"/>
      <c r="GF31" s="296"/>
      <c r="GG31" s="296"/>
      <c r="GH31" s="296"/>
      <c r="GI31" s="296"/>
      <c r="GJ31" s="296"/>
      <c r="GK31" s="296"/>
      <c r="GL31" s="296"/>
      <c r="GM31" s="296"/>
      <c r="GN31" s="296"/>
      <c r="GO31" s="296"/>
      <c r="GP31" s="296"/>
      <c r="GQ31" s="296"/>
      <c r="GR31" s="296"/>
      <c r="GS31" s="296"/>
      <c r="GT31" s="296"/>
      <c r="GU31" s="296"/>
      <c r="GV31" s="296"/>
      <c r="GW31" s="296"/>
      <c r="GX31" s="296"/>
      <c r="GY31" s="296"/>
      <c r="GZ31" s="296"/>
      <c r="HA31" s="296"/>
      <c r="HB31" s="296"/>
      <c r="HC31" s="296"/>
      <c r="HD31" s="296"/>
      <c r="HE31" s="296"/>
      <c r="HF31" s="296"/>
      <c r="HG31" s="296"/>
      <c r="HH31" s="296"/>
      <c r="HI31" s="296"/>
      <c r="HJ31" s="296"/>
      <c r="HK31" s="296"/>
      <c r="HL31" s="296"/>
      <c r="HM31" s="296"/>
      <c r="HN31" s="296"/>
      <c r="HO31" s="296"/>
      <c r="HP31" s="296"/>
      <c r="HQ31" s="296"/>
      <c r="HR31" s="296"/>
      <c r="HS31" s="296"/>
      <c r="HT31" s="296"/>
      <c r="HU31" s="296"/>
      <c r="HV31" s="296"/>
      <c r="HW31" s="296"/>
      <c r="HX31" s="296"/>
      <c r="HY31" s="296"/>
      <c r="HZ31" s="296"/>
      <c r="IA31" s="296"/>
      <c r="IB31" s="296"/>
      <c r="IC31" s="296"/>
    </row>
    <row r="32" spans="1:237" s="283" customFormat="1" ht="39.75" customHeight="1">
      <c r="A32" s="306">
        <v>24</v>
      </c>
      <c r="B32" s="362" t="s">
        <v>96</v>
      </c>
      <c r="C32" s="415" t="s">
        <v>329</v>
      </c>
      <c r="D32" s="348">
        <v>1970</v>
      </c>
      <c r="E32" s="306" t="s">
        <v>563</v>
      </c>
      <c r="F32" s="306">
        <v>184.5</v>
      </c>
      <c r="G32" s="305" t="s">
        <v>97</v>
      </c>
      <c r="H32" s="305" t="s">
        <v>1524</v>
      </c>
      <c r="I32" s="306" t="s">
        <v>1602</v>
      </c>
      <c r="J32" s="306" t="s">
        <v>3636</v>
      </c>
      <c r="K32" s="350">
        <v>40603</v>
      </c>
      <c r="L32" s="356">
        <v>47000</v>
      </c>
      <c r="M32" s="306"/>
      <c r="N32" s="306"/>
      <c r="O32" s="306">
        <v>10004</v>
      </c>
      <c r="P32" s="306">
        <v>2.5</v>
      </c>
      <c r="Q32" s="306"/>
      <c r="R32" s="306" t="s">
        <v>3635</v>
      </c>
      <c r="S32" s="306">
        <v>795893.71</v>
      </c>
      <c r="T32" s="306" t="s">
        <v>1611</v>
      </c>
      <c r="U32" s="364" t="s">
        <v>1761</v>
      </c>
      <c r="V32" s="306" t="s">
        <v>1604</v>
      </c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296"/>
      <c r="FV32" s="296"/>
      <c r="FW32" s="296"/>
      <c r="FX32" s="296"/>
      <c r="FY32" s="296"/>
      <c r="FZ32" s="296"/>
      <c r="GA32" s="296"/>
      <c r="GB32" s="296"/>
      <c r="GC32" s="296"/>
      <c r="GD32" s="296"/>
      <c r="GE32" s="296"/>
      <c r="GF32" s="296"/>
      <c r="GG32" s="296"/>
      <c r="GH32" s="296"/>
      <c r="GI32" s="296"/>
      <c r="GJ32" s="296"/>
      <c r="GK32" s="296"/>
      <c r="GL32" s="296"/>
      <c r="GM32" s="296"/>
      <c r="GN32" s="296"/>
      <c r="GO32" s="296"/>
      <c r="GP32" s="296"/>
      <c r="GQ32" s="296"/>
      <c r="GR32" s="296"/>
      <c r="GS32" s="296"/>
      <c r="GT32" s="296"/>
      <c r="GU32" s="296"/>
      <c r="GV32" s="296"/>
      <c r="GW32" s="296"/>
      <c r="GX32" s="296"/>
      <c r="GY32" s="296"/>
      <c r="GZ32" s="296"/>
      <c r="HA32" s="296"/>
      <c r="HB32" s="296"/>
      <c r="HC32" s="296"/>
      <c r="HD32" s="296"/>
      <c r="HE32" s="296"/>
      <c r="HF32" s="296"/>
      <c r="HG32" s="296"/>
      <c r="HH32" s="296"/>
      <c r="HI32" s="296"/>
      <c r="HJ32" s="296"/>
      <c r="HK32" s="296"/>
      <c r="HL32" s="296"/>
      <c r="HM32" s="296"/>
      <c r="HN32" s="296"/>
      <c r="HO32" s="296"/>
      <c r="HP32" s="296"/>
      <c r="HQ32" s="296"/>
      <c r="HR32" s="296"/>
      <c r="HS32" s="296"/>
      <c r="HT32" s="296"/>
      <c r="HU32" s="296"/>
      <c r="HV32" s="296"/>
      <c r="HW32" s="296"/>
      <c r="HX32" s="296"/>
      <c r="HY32" s="296"/>
      <c r="HZ32" s="296"/>
      <c r="IA32" s="296"/>
      <c r="IB32" s="296"/>
      <c r="IC32" s="296"/>
    </row>
    <row r="33" spans="1:237" s="288" customFormat="1" ht="30" customHeight="1">
      <c r="A33" s="306">
        <v>25</v>
      </c>
      <c r="B33" s="362" t="s">
        <v>98</v>
      </c>
      <c r="C33" s="415" t="s">
        <v>327</v>
      </c>
      <c r="D33" s="348">
        <v>1969</v>
      </c>
      <c r="E33" s="306" t="s">
        <v>563</v>
      </c>
      <c r="F33" s="420">
        <v>214</v>
      </c>
      <c r="G33" s="305" t="s">
        <v>1</v>
      </c>
      <c r="H33" s="305" t="s">
        <v>100</v>
      </c>
      <c r="I33" s="306" t="s">
        <v>1602</v>
      </c>
      <c r="J33" s="306" t="s">
        <v>328</v>
      </c>
      <c r="K33" s="350">
        <v>40498</v>
      </c>
      <c r="L33" s="356">
        <v>5108249.7</v>
      </c>
      <c r="M33" s="306"/>
      <c r="N33" s="306"/>
      <c r="O33" s="306">
        <v>10004</v>
      </c>
      <c r="P33" s="306">
        <v>2.5</v>
      </c>
      <c r="Q33" s="306"/>
      <c r="R33" s="306" t="s">
        <v>3902</v>
      </c>
      <c r="S33" s="306"/>
      <c r="T33" s="306" t="s">
        <v>1603</v>
      </c>
      <c r="U33" s="364" t="s">
        <v>1741</v>
      </c>
      <c r="V33" s="306" t="s">
        <v>1604</v>
      </c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86"/>
      <c r="FK33" s="286"/>
      <c r="FL33" s="286"/>
      <c r="FM33" s="286"/>
      <c r="FN33" s="286"/>
      <c r="FO33" s="286"/>
      <c r="FP33" s="286"/>
      <c r="FQ33" s="286"/>
      <c r="FR33" s="286"/>
      <c r="FS33" s="286"/>
      <c r="FT33" s="286"/>
      <c r="FU33" s="286"/>
      <c r="FV33" s="286"/>
      <c r="FW33" s="286"/>
      <c r="FX33" s="286"/>
      <c r="FY33" s="286"/>
      <c r="FZ33" s="286"/>
      <c r="GA33" s="286"/>
      <c r="GB33" s="286"/>
      <c r="GC33" s="286"/>
      <c r="GD33" s="286"/>
      <c r="GE33" s="286"/>
      <c r="GF33" s="286"/>
      <c r="GG33" s="286"/>
      <c r="GH33" s="286"/>
      <c r="GI33" s="286"/>
      <c r="GJ33" s="286"/>
      <c r="GK33" s="286"/>
      <c r="GL33" s="286"/>
      <c r="GM33" s="286"/>
      <c r="GN33" s="286"/>
      <c r="GO33" s="286"/>
      <c r="GP33" s="286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286"/>
      <c r="IB33" s="286"/>
      <c r="IC33" s="286"/>
    </row>
    <row r="34" spans="1:237" s="299" customFormat="1" ht="53.25" customHeight="1">
      <c r="A34" s="306">
        <v>26</v>
      </c>
      <c r="B34" s="362" t="s">
        <v>101</v>
      </c>
      <c r="C34" s="419" t="s">
        <v>330</v>
      </c>
      <c r="D34" s="421">
        <v>1978</v>
      </c>
      <c r="E34" s="306" t="s">
        <v>563</v>
      </c>
      <c r="F34" s="365">
        <v>388.5</v>
      </c>
      <c r="G34" s="414" t="s">
        <v>2</v>
      </c>
      <c r="H34" s="305" t="s">
        <v>102</v>
      </c>
      <c r="I34" s="306" t="s">
        <v>1602</v>
      </c>
      <c r="J34" s="306" t="s">
        <v>1897</v>
      </c>
      <c r="K34" s="350">
        <v>41204</v>
      </c>
      <c r="L34" s="308">
        <v>436761.66</v>
      </c>
      <c r="M34" s="306"/>
      <c r="N34" s="306"/>
      <c r="O34" s="306">
        <v>10005</v>
      </c>
      <c r="P34" s="433" t="s">
        <v>1631</v>
      </c>
      <c r="Q34" s="306"/>
      <c r="R34" s="306" t="s">
        <v>3637</v>
      </c>
      <c r="S34" s="306">
        <v>3217694.85</v>
      </c>
      <c r="T34" s="306" t="s">
        <v>1611</v>
      </c>
      <c r="U34" s="364" t="s">
        <v>331</v>
      </c>
      <c r="V34" s="306" t="s">
        <v>1604</v>
      </c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  <c r="FG34" s="296"/>
      <c r="FH34" s="296"/>
      <c r="FI34" s="296"/>
      <c r="FJ34" s="296"/>
      <c r="FK34" s="296"/>
      <c r="FL34" s="296"/>
      <c r="FM34" s="296"/>
      <c r="FN34" s="296"/>
      <c r="FO34" s="296"/>
      <c r="FP34" s="296"/>
      <c r="FQ34" s="296"/>
      <c r="FR34" s="296"/>
      <c r="FS34" s="296"/>
      <c r="FT34" s="296"/>
      <c r="FU34" s="296"/>
      <c r="FV34" s="296"/>
      <c r="FW34" s="296"/>
      <c r="FX34" s="296"/>
      <c r="FY34" s="296"/>
      <c r="FZ34" s="296"/>
      <c r="GA34" s="296"/>
      <c r="GB34" s="296"/>
      <c r="GC34" s="296"/>
      <c r="GD34" s="296"/>
      <c r="GE34" s="296"/>
      <c r="GF34" s="296"/>
      <c r="GG34" s="296"/>
      <c r="GH34" s="296"/>
      <c r="GI34" s="296"/>
      <c r="GJ34" s="296"/>
      <c r="GK34" s="296"/>
      <c r="GL34" s="296"/>
      <c r="GM34" s="296"/>
      <c r="GN34" s="296"/>
      <c r="GO34" s="296"/>
      <c r="GP34" s="296"/>
      <c r="GQ34" s="296"/>
      <c r="GR34" s="296"/>
      <c r="GS34" s="296"/>
      <c r="GT34" s="296"/>
      <c r="GU34" s="296"/>
      <c r="GV34" s="296"/>
      <c r="GW34" s="296"/>
      <c r="GX34" s="296"/>
      <c r="GY34" s="296"/>
      <c r="GZ34" s="296"/>
      <c r="HA34" s="296"/>
      <c r="HB34" s="296"/>
      <c r="HC34" s="296"/>
      <c r="HD34" s="296"/>
      <c r="HE34" s="296"/>
      <c r="HF34" s="296"/>
      <c r="HG34" s="296"/>
      <c r="HH34" s="296"/>
      <c r="HI34" s="296"/>
      <c r="HJ34" s="296"/>
      <c r="HK34" s="296"/>
      <c r="HL34" s="296"/>
      <c r="HM34" s="296"/>
      <c r="HN34" s="296"/>
      <c r="HO34" s="296"/>
      <c r="HP34" s="296"/>
      <c r="HQ34" s="296"/>
      <c r="HR34" s="296"/>
      <c r="HS34" s="296"/>
      <c r="HT34" s="296"/>
      <c r="HU34" s="296"/>
      <c r="HV34" s="296"/>
      <c r="HW34" s="296"/>
      <c r="HX34" s="296"/>
      <c r="HY34" s="296"/>
      <c r="HZ34" s="296"/>
      <c r="IA34" s="296"/>
      <c r="IB34" s="296"/>
      <c r="IC34" s="296"/>
    </row>
    <row r="35" spans="1:237" s="300" customFormat="1" ht="30" customHeight="1">
      <c r="A35" s="306">
        <v>27</v>
      </c>
      <c r="B35" s="362" t="s">
        <v>103</v>
      </c>
      <c r="C35" s="305" t="s">
        <v>1528</v>
      </c>
      <c r="D35" s="348">
        <v>1989</v>
      </c>
      <c r="E35" s="306" t="s">
        <v>1789</v>
      </c>
      <c r="F35" s="306">
        <v>64.3</v>
      </c>
      <c r="G35" s="305" t="s">
        <v>1763</v>
      </c>
      <c r="H35" s="415" t="s">
        <v>658</v>
      </c>
      <c r="I35" s="365" t="s">
        <v>1602</v>
      </c>
      <c r="J35" s="306" t="s">
        <v>1764</v>
      </c>
      <c r="K35" s="350">
        <v>40897</v>
      </c>
      <c r="L35" s="356">
        <f>90*3000</f>
        <v>270000</v>
      </c>
      <c r="M35" s="306"/>
      <c r="N35" s="306"/>
      <c r="O35" s="306">
        <v>10005</v>
      </c>
      <c r="P35" s="365" t="s">
        <v>1631</v>
      </c>
      <c r="Q35" s="306"/>
      <c r="R35" s="306" t="s">
        <v>3588</v>
      </c>
      <c r="S35" s="306">
        <v>92981.02</v>
      </c>
      <c r="T35" s="306" t="s">
        <v>1603</v>
      </c>
      <c r="U35" s="364" t="s">
        <v>2447</v>
      </c>
      <c r="V35" s="306" t="s">
        <v>1604</v>
      </c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</row>
    <row r="36" spans="1:237" s="300" customFormat="1" ht="37.5" customHeight="1">
      <c r="A36" s="306">
        <v>28</v>
      </c>
      <c r="B36" s="362" t="s">
        <v>376</v>
      </c>
      <c r="C36" s="305" t="s">
        <v>377</v>
      </c>
      <c r="D36" s="348">
        <v>1990</v>
      </c>
      <c r="E36" s="306" t="s">
        <v>1789</v>
      </c>
      <c r="F36" s="306"/>
      <c r="G36" s="305" t="s">
        <v>378</v>
      </c>
      <c r="H36" s="306"/>
      <c r="I36" s="306" t="s">
        <v>433</v>
      </c>
      <c r="J36" s="306" t="s">
        <v>434</v>
      </c>
      <c r="K36" s="350">
        <v>37496</v>
      </c>
      <c r="L36" s="356">
        <v>414975.75</v>
      </c>
      <c r="M36" s="356" t="s">
        <v>379</v>
      </c>
      <c r="N36" s="356">
        <v>10528.05</v>
      </c>
      <c r="O36" s="306"/>
      <c r="P36" s="306"/>
      <c r="Q36" s="306"/>
      <c r="R36" s="306" t="s">
        <v>3564</v>
      </c>
      <c r="S36" s="306" t="s">
        <v>3562</v>
      </c>
      <c r="T36" s="306" t="s">
        <v>1603</v>
      </c>
      <c r="U36" s="364" t="s">
        <v>2447</v>
      </c>
      <c r="V36" s="306" t="s">
        <v>1781</v>
      </c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286"/>
      <c r="EO36" s="286"/>
      <c r="EP36" s="286"/>
      <c r="EQ36" s="286"/>
      <c r="ER36" s="286"/>
      <c r="ES36" s="286"/>
      <c r="ET36" s="286"/>
      <c r="EU36" s="286"/>
      <c r="EV36" s="286"/>
      <c r="EW36" s="286"/>
      <c r="EX36" s="286"/>
      <c r="EY36" s="286"/>
      <c r="EZ36" s="286"/>
      <c r="FA36" s="286"/>
      <c r="FB36" s="286"/>
      <c r="FC36" s="286"/>
      <c r="FD36" s="286"/>
      <c r="FE36" s="286"/>
      <c r="FF36" s="286"/>
      <c r="FG36" s="286"/>
      <c r="FH36" s="286"/>
      <c r="FI36" s="286"/>
      <c r="FJ36" s="286"/>
      <c r="FK36" s="286"/>
      <c r="FL36" s="286"/>
      <c r="FM36" s="286"/>
      <c r="FN36" s="286"/>
      <c r="FO36" s="286"/>
      <c r="FP36" s="286"/>
      <c r="FQ36" s="286"/>
      <c r="FR36" s="286"/>
      <c r="FS36" s="286"/>
      <c r="FT36" s="286"/>
      <c r="FU36" s="286"/>
      <c r="FV36" s="286"/>
      <c r="FW36" s="286"/>
      <c r="FX36" s="286"/>
      <c r="FY36" s="286"/>
      <c r="FZ36" s="286"/>
      <c r="GA36" s="286"/>
      <c r="GB36" s="286"/>
      <c r="GC36" s="286"/>
      <c r="GD36" s="286"/>
      <c r="GE36" s="286"/>
      <c r="GF36" s="286"/>
      <c r="GG36" s="286"/>
      <c r="GH36" s="286"/>
      <c r="GI36" s="286"/>
      <c r="GJ36" s="286"/>
      <c r="GK36" s="286"/>
      <c r="GL36" s="286"/>
      <c r="GM36" s="286"/>
      <c r="GN36" s="286"/>
      <c r="GO36" s="286"/>
      <c r="GP36" s="286"/>
      <c r="GQ36" s="286"/>
      <c r="GR36" s="286"/>
      <c r="GS36" s="286"/>
      <c r="GT36" s="286"/>
      <c r="GU36" s="286"/>
      <c r="GV36" s="286"/>
      <c r="GW36" s="286"/>
      <c r="GX36" s="286"/>
      <c r="GY36" s="286"/>
      <c r="GZ36" s="286"/>
      <c r="HA36" s="286"/>
      <c r="HB36" s="286"/>
      <c r="HC36" s="286"/>
      <c r="HD36" s="286"/>
      <c r="HE36" s="286"/>
      <c r="HF36" s="286"/>
      <c r="HG36" s="286"/>
      <c r="HH36" s="286"/>
      <c r="HI36" s="286"/>
      <c r="HJ36" s="286"/>
      <c r="HK36" s="286"/>
      <c r="HL36" s="286"/>
      <c r="HM36" s="286"/>
      <c r="HN36" s="286"/>
      <c r="HO36" s="286"/>
      <c r="HP36" s="286"/>
      <c r="HQ36" s="286"/>
      <c r="HR36" s="286"/>
      <c r="HS36" s="286"/>
      <c r="HT36" s="286"/>
      <c r="HU36" s="286"/>
      <c r="HV36" s="286"/>
      <c r="HW36" s="286"/>
      <c r="HX36" s="286"/>
      <c r="HY36" s="286"/>
      <c r="HZ36" s="286"/>
      <c r="IA36" s="286"/>
      <c r="IB36" s="286"/>
      <c r="IC36" s="286"/>
    </row>
    <row r="37" spans="1:237" s="300" customFormat="1" ht="40.5" customHeight="1">
      <c r="A37" s="306">
        <v>29</v>
      </c>
      <c r="B37" s="362" t="s">
        <v>380</v>
      </c>
      <c r="C37" s="305" t="s">
        <v>381</v>
      </c>
      <c r="D37" s="348">
        <v>1997</v>
      </c>
      <c r="E37" s="306" t="s">
        <v>1789</v>
      </c>
      <c r="F37" s="306" t="s">
        <v>435</v>
      </c>
      <c r="G37" s="305" t="s">
        <v>436</v>
      </c>
      <c r="H37" s="306" t="s">
        <v>535</v>
      </c>
      <c r="I37" s="365" t="s">
        <v>1602</v>
      </c>
      <c r="J37" s="306" t="s">
        <v>213</v>
      </c>
      <c r="K37" s="350">
        <v>40352</v>
      </c>
      <c r="L37" s="356">
        <v>3535268</v>
      </c>
      <c r="M37" s="356">
        <v>1031119.89</v>
      </c>
      <c r="N37" s="356">
        <v>250414.9</v>
      </c>
      <c r="O37" s="306"/>
      <c r="P37" s="306"/>
      <c r="Q37" s="306"/>
      <c r="R37" s="306" t="s">
        <v>3587</v>
      </c>
      <c r="S37" s="306" t="s">
        <v>3562</v>
      </c>
      <c r="T37" s="306" t="s">
        <v>1603</v>
      </c>
      <c r="U37" s="364" t="s">
        <v>2447</v>
      </c>
      <c r="V37" s="306" t="s">
        <v>1604</v>
      </c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  <c r="FL37" s="286"/>
      <c r="FM37" s="286"/>
      <c r="FN37" s="286"/>
      <c r="FO37" s="286"/>
      <c r="FP37" s="286"/>
      <c r="FQ37" s="286"/>
      <c r="FR37" s="286"/>
      <c r="FS37" s="286"/>
      <c r="FT37" s="286"/>
      <c r="FU37" s="286"/>
      <c r="FV37" s="286"/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286"/>
      <c r="IB37" s="286"/>
      <c r="IC37" s="286"/>
    </row>
    <row r="38" spans="1:237" s="288" customFormat="1" ht="30" customHeight="1">
      <c r="A38" s="306">
        <v>30</v>
      </c>
      <c r="B38" s="362" t="s">
        <v>596</v>
      </c>
      <c r="C38" s="305" t="s">
        <v>1765</v>
      </c>
      <c r="D38" s="348">
        <v>1989</v>
      </c>
      <c r="E38" s="306" t="s">
        <v>1789</v>
      </c>
      <c r="F38" s="306">
        <v>106.7</v>
      </c>
      <c r="G38" s="305" t="s">
        <v>1766</v>
      </c>
      <c r="H38" s="310" t="s">
        <v>1767</v>
      </c>
      <c r="I38" s="365" t="s">
        <v>1602</v>
      </c>
      <c r="J38" s="306" t="s">
        <v>1768</v>
      </c>
      <c r="K38" s="350">
        <v>41185</v>
      </c>
      <c r="L38" s="356">
        <v>72240.570000000007</v>
      </c>
      <c r="M38" s="356">
        <v>20708.68</v>
      </c>
      <c r="N38" s="356">
        <v>51531.89</v>
      </c>
      <c r="O38" s="306">
        <v>10005</v>
      </c>
      <c r="P38" s="306" t="s">
        <v>1631</v>
      </c>
      <c r="Q38" s="306"/>
      <c r="R38" s="306" t="s">
        <v>3580</v>
      </c>
      <c r="S38" s="306">
        <v>1428678.8</v>
      </c>
      <c r="T38" s="306" t="s">
        <v>1603</v>
      </c>
      <c r="U38" s="364" t="s">
        <v>2447</v>
      </c>
      <c r="V38" s="306" t="s">
        <v>1604</v>
      </c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86"/>
      <c r="EP38" s="286"/>
      <c r="EQ38" s="286"/>
      <c r="ER38" s="286"/>
      <c r="ES38" s="286"/>
      <c r="ET38" s="286"/>
      <c r="EU38" s="286"/>
      <c r="EV38" s="286"/>
      <c r="EW38" s="286"/>
      <c r="EX38" s="286"/>
      <c r="EY38" s="286"/>
      <c r="EZ38" s="286"/>
      <c r="FA38" s="286"/>
      <c r="FB38" s="286"/>
      <c r="FC38" s="286"/>
      <c r="FD38" s="286"/>
      <c r="FE38" s="286"/>
      <c r="FF38" s="286"/>
      <c r="FG38" s="286"/>
      <c r="FH38" s="286"/>
      <c r="FI38" s="286"/>
      <c r="FJ38" s="286"/>
      <c r="FK38" s="286"/>
      <c r="FL38" s="286"/>
      <c r="FM38" s="286"/>
      <c r="FN38" s="286"/>
      <c r="FO38" s="286"/>
      <c r="FP38" s="286"/>
      <c r="FQ38" s="286"/>
      <c r="FR38" s="286"/>
      <c r="FS38" s="286"/>
      <c r="FT38" s="286"/>
      <c r="FU38" s="286"/>
      <c r="FV38" s="286"/>
      <c r="FW38" s="286"/>
      <c r="FX38" s="286"/>
      <c r="FY38" s="286"/>
      <c r="FZ38" s="286"/>
      <c r="GA38" s="286"/>
      <c r="GB38" s="286"/>
      <c r="GC38" s="286"/>
      <c r="GD38" s="286"/>
      <c r="GE38" s="286"/>
      <c r="GF38" s="286"/>
      <c r="GG38" s="286"/>
      <c r="GH38" s="286"/>
      <c r="GI38" s="286"/>
      <c r="GJ38" s="286"/>
      <c r="GK38" s="286"/>
      <c r="GL38" s="286"/>
      <c r="GM38" s="286"/>
      <c r="GN38" s="286"/>
      <c r="GO38" s="286"/>
      <c r="GP38" s="286"/>
      <c r="GQ38" s="286"/>
      <c r="GR38" s="286"/>
      <c r="GS38" s="286"/>
      <c r="GT38" s="286"/>
      <c r="GU38" s="286"/>
      <c r="GV38" s="286"/>
      <c r="GW38" s="286"/>
      <c r="GX38" s="286"/>
      <c r="GY38" s="286"/>
      <c r="GZ38" s="286"/>
      <c r="HA38" s="286"/>
      <c r="HB38" s="286"/>
      <c r="HC38" s="286"/>
      <c r="HD38" s="286"/>
      <c r="HE38" s="286"/>
      <c r="HF38" s="286"/>
      <c r="HG38" s="286"/>
      <c r="HH38" s="286"/>
      <c r="HI38" s="286"/>
      <c r="HJ38" s="286"/>
      <c r="HK38" s="286"/>
      <c r="HL38" s="286"/>
      <c r="HM38" s="286"/>
      <c r="HN38" s="286"/>
      <c r="HO38" s="286"/>
      <c r="HP38" s="286"/>
      <c r="HQ38" s="286"/>
      <c r="HR38" s="286"/>
      <c r="HS38" s="286"/>
      <c r="HT38" s="286"/>
      <c r="HU38" s="286"/>
      <c r="HV38" s="286"/>
      <c r="HW38" s="286"/>
      <c r="HX38" s="286"/>
      <c r="HY38" s="286"/>
      <c r="HZ38" s="286"/>
      <c r="IA38" s="286"/>
      <c r="IB38" s="286"/>
      <c r="IC38" s="286"/>
    </row>
    <row r="39" spans="1:237" s="288" customFormat="1" ht="30" customHeight="1">
      <c r="A39" s="306">
        <v>31</v>
      </c>
      <c r="B39" s="362" t="s">
        <v>1769</v>
      </c>
      <c r="C39" s="305" t="s">
        <v>1770</v>
      </c>
      <c r="D39" s="348">
        <v>1989</v>
      </c>
      <c r="E39" s="306" t="s">
        <v>1789</v>
      </c>
      <c r="F39" s="306">
        <v>11.9</v>
      </c>
      <c r="G39" s="305" t="s">
        <v>1766</v>
      </c>
      <c r="H39" s="310" t="s">
        <v>1771</v>
      </c>
      <c r="I39" s="365" t="s">
        <v>1602</v>
      </c>
      <c r="J39" s="306" t="s">
        <v>1773</v>
      </c>
      <c r="K39" s="350">
        <v>41185</v>
      </c>
      <c r="L39" s="356">
        <v>36291.22</v>
      </c>
      <c r="M39" s="356">
        <v>10328.02</v>
      </c>
      <c r="N39" s="356">
        <v>25693.200000000001</v>
      </c>
      <c r="O39" s="306">
        <v>10005</v>
      </c>
      <c r="P39" s="306" t="s">
        <v>1631</v>
      </c>
      <c r="Q39" s="306"/>
      <c r="R39" s="306" t="s">
        <v>3581</v>
      </c>
      <c r="S39" s="306">
        <v>77967.25</v>
      </c>
      <c r="T39" s="306" t="s">
        <v>1603</v>
      </c>
      <c r="U39" s="364" t="s">
        <v>2447</v>
      </c>
      <c r="V39" s="306" t="s">
        <v>1604</v>
      </c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6"/>
      <c r="FI39" s="286"/>
      <c r="FJ39" s="286"/>
      <c r="FK39" s="286"/>
      <c r="FL39" s="286"/>
      <c r="FM39" s="286"/>
      <c r="FN39" s="286"/>
      <c r="FO39" s="286"/>
      <c r="FP39" s="286"/>
      <c r="FQ39" s="286"/>
      <c r="FR39" s="286"/>
      <c r="FS39" s="286"/>
      <c r="FT39" s="286"/>
      <c r="FU39" s="286"/>
      <c r="FV39" s="286"/>
      <c r="FW39" s="286"/>
      <c r="FX39" s="286"/>
      <c r="FY39" s="286"/>
      <c r="FZ39" s="286"/>
      <c r="GA39" s="286"/>
      <c r="GB39" s="286"/>
      <c r="GC39" s="286"/>
      <c r="GD39" s="286"/>
      <c r="GE39" s="286"/>
      <c r="GF39" s="286"/>
      <c r="GG39" s="286"/>
      <c r="GH39" s="286"/>
      <c r="GI39" s="286"/>
      <c r="GJ39" s="286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/>
      <c r="HC39" s="286"/>
      <c r="HD39" s="286"/>
      <c r="HE39" s="286"/>
      <c r="HF39" s="286"/>
      <c r="HG39" s="286"/>
      <c r="HH39" s="286"/>
      <c r="HI39" s="286"/>
      <c r="HJ39" s="286"/>
      <c r="HK39" s="286"/>
      <c r="HL39" s="286"/>
      <c r="HM39" s="286"/>
      <c r="HN39" s="286"/>
      <c r="HO39" s="286"/>
      <c r="HP39" s="286"/>
      <c r="HQ39" s="286"/>
      <c r="HR39" s="286"/>
      <c r="HS39" s="286"/>
      <c r="HT39" s="286"/>
      <c r="HU39" s="286"/>
      <c r="HV39" s="286"/>
      <c r="HW39" s="286"/>
      <c r="HX39" s="286"/>
      <c r="HY39" s="286"/>
      <c r="HZ39" s="286"/>
      <c r="IA39" s="286"/>
      <c r="IB39" s="286"/>
      <c r="IC39" s="286"/>
    </row>
    <row r="40" spans="1:237" s="288" customFormat="1" ht="30" customHeight="1">
      <c r="A40" s="306">
        <v>32</v>
      </c>
      <c r="B40" s="362" t="s">
        <v>1774</v>
      </c>
      <c r="C40" s="305" t="s">
        <v>1775</v>
      </c>
      <c r="D40" s="348">
        <v>1989</v>
      </c>
      <c r="E40" s="306" t="s">
        <v>1789</v>
      </c>
      <c r="F40" s="306">
        <v>11.9</v>
      </c>
      <c r="G40" s="305" t="s">
        <v>1766</v>
      </c>
      <c r="H40" s="310" t="s">
        <v>1771</v>
      </c>
      <c r="I40" s="365" t="s">
        <v>1602</v>
      </c>
      <c r="J40" s="306" t="s">
        <v>1772</v>
      </c>
      <c r="K40" s="350">
        <v>41185</v>
      </c>
      <c r="L40" s="356">
        <v>47310</v>
      </c>
      <c r="M40" s="356"/>
      <c r="N40" s="356">
        <v>3991</v>
      </c>
      <c r="O40" s="306">
        <v>10005</v>
      </c>
      <c r="P40" s="306" t="s">
        <v>1777</v>
      </c>
      <c r="Q40" s="306"/>
      <c r="R40" s="306" t="s">
        <v>3582</v>
      </c>
      <c r="S40" s="306">
        <v>77967.25</v>
      </c>
      <c r="T40" s="306" t="s">
        <v>1603</v>
      </c>
      <c r="U40" s="364" t="s">
        <v>2447</v>
      </c>
      <c r="V40" s="306" t="s">
        <v>1604</v>
      </c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286"/>
      <c r="EY40" s="286"/>
      <c r="EZ40" s="286"/>
      <c r="FA40" s="286"/>
      <c r="FB40" s="286"/>
      <c r="FC40" s="286"/>
      <c r="FD40" s="286"/>
      <c r="FE40" s="286"/>
      <c r="FF40" s="286"/>
      <c r="FG40" s="286"/>
      <c r="FH40" s="286"/>
      <c r="FI40" s="286"/>
      <c r="FJ40" s="286"/>
      <c r="FK40" s="286"/>
      <c r="FL40" s="286"/>
      <c r="FM40" s="286"/>
      <c r="FN40" s="286"/>
      <c r="FO40" s="286"/>
      <c r="FP40" s="286"/>
      <c r="FQ40" s="286"/>
      <c r="FR40" s="286"/>
      <c r="FS40" s="286"/>
      <c r="FT40" s="286"/>
      <c r="FU40" s="286"/>
      <c r="FV40" s="286"/>
      <c r="FW40" s="286"/>
      <c r="FX40" s="286"/>
      <c r="FY40" s="286"/>
      <c r="FZ40" s="286"/>
      <c r="GA40" s="286"/>
      <c r="GB40" s="286"/>
      <c r="GC40" s="286"/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</row>
    <row r="41" spans="1:237" s="288" customFormat="1" ht="30" customHeight="1">
      <c r="A41" s="306">
        <v>33</v>
      </c>
      <c r="B41" s="362" t="s">
        <v>1778</v>
      </c>
      <c r="C41" s="305" t="s">
        <v>1779</v>
      </c>
      <c r="D41" s="348">
        <v>1989</v>
      </c>
      <c r="E41" s="306" t="s">
        <v>1789</v>
      </c>
      <c r="F41" s="306">
        <v>11.9</v>
      </c>
      <c r="G41" s="305" t="s">
        <v>1766</v>
      </c>
      <c r="H41" s="310" t="s">
        <v>1771</v>
      </c>
      <c r="I41" s="365" t="s">
        <v>1602</v>
      </c>
      <c r="J41" s="306" t="s">
        <v>1776</v>
      </c>
      <c r="K41" s="350">
        <v>41185</v>
      </c>
      <c r="L41" s="356">
        <v>47310</v>
      </c>
      <c r="M41" s="356"/>
      <c r="N41" s="356">
        <v>3991</v>
      </c>
      <c r="O41" s="306">
        <v>10005</v>
      </c>
      <c r="P41" s="306" t="s">
        <v>1780</v>
      </c>
      <c r="Q41" s="306"/>
      <c r="R41" s="306" t="s">
        <v>3583</v>
      </c>
      <c r="S41" s="306">
        <v>77967.25</v>
      </c>
      <c r="T41" s="306" t="s">
        <v>1603</v>
      </c>
      <c r="U41" s="364" t="s">
        <v>2447</v>
      </c>
      <c r="V41" s="306" t="s">
        <v>1604</v>
      </c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6"/>
      <c r="ER41" s="286"/>
      <c r="ES41" s="286"/>
      <c r="ET41" s="286"/>
      <c r="EU41" s="286"/>
      <c r="EV41" s="286"/>
      <c r="EW41" s="286"/>
      <c r="EX41" s="286"/>
      <c r="EY41" s="286"/>
      <c r="EZ41" s="286"/>
      <c r="FA41" s="286"/>
      <c r="FB41" s="286"/>
      <c r="FC41" s="286"/>
      <c r="FD41" s="286"/>
      <c r="FE41" s="286"/>
      <c r="FF41" s="286"/>
      <c r="FG41" s="286"/>
      <c r="FH41" s="286"/>
      <c r="FI41" s="286"/>
      <c r="FJ41" s="286"/>
      <c r="FK41" s="286"/>
      <c r="FL41" s="286"/>
      <c r="FM41" s="286"/>
      <c r="FN41" s="286"/>
      <c r="FO41" s="286"/>
      <c r="FP41" s="286"/>
      <c r="FQ41" s="286"/>
      <c r="FR41" s="286"/>
      <c r="FS41" s="286"/>
      <c r="FT41" s="286"/>
      <c r="FU41" s="286"/>
      <c r="FV41" s="286"/>
      <c r="FW41" s="286"/>
      <c r="FX41" s="286"/>
      <c r="FY41" s="286"/>
      <c r="FZ41" s="286"/>
      <c r="GA41" s="286"/>
      <c r="GB41" s="286"/>
      <c r="GC41" s="286"/>
      <c r="GD41" s="286"/>
      <c r="GE41" s="286"/>
      <c r="GF41" s="286"/>
      <c r="GG41" s="286"/>
      <c r="GH41" s="286"/>
      <c r="GI41" s="286"/>
      <c r="GJ41" s="286"/>
      <c r="GK41" s="286"/>
      <c r="GL41" s="286"/>
      <c r="GM41" s="286"/>
      <c r="GN41" s="286"/>
      <c r="GO41" s="286"/>
      <c r="GP41" s="286"/>
      <c r="GQ41" s="286"/>
      <c r="GR41" s="286"/>
      <c r="GS41" s="286"/>
      <c r="GT41" s="286"/>
      <c r="GU41" s="286"/>
      <c r="GV41" s="286"/>
      <c r="GW41" s="286"/>
      <c r="GX41" s="286"/>
      <c r="GY41" s="286"/>
      <c r="GZ41" s="286"/>
      <c r="HA41" s="286"/>
      <c r="HB41" s="286"/>
      <c r="HC41" s="286"/>
      <c r="HD41" s="286"/>
      <c r="HE41" s="286"/>
      <c r="HF41" s="286"/>
      <c r="HG41" s="286"/>
      <c r="HH41" s="286"/>
      <c r="HI41" s="286"/>
      <c r="HJ41" s="286"/>
      <c r="HK41" s="286"/>
      <c r="HL41" s="286"/>
      <c r="HM41" s="286"/>
      <c r="HN41" s="286"/>
      <c r="HO41" s="286"/>
      <c r="HP41" s="286"/>
      <c r="HQ41" s="286"/>
      <c r="HR41" s="286"/>
      <c r="HS41" s="286"/>
      <c r="HT41" s="286"/>
      <c r="HU41" s="286"/>
      <c r="HV41" s="286"/>
      <c r="HW41" s="286"/>
      <c r="HX41" s="286"/>
      <c r="HY41" s="286"/>
      <c r="HZ41" s="286"/>
      <c r="IA41" s="286"/>
      <c r="IB41" s="286"/>
      <c r="IC41" s="286"/>
    </row>
    <row r="42" spans="1:237" s="288" customFormat="1" ht="30" customHeight="1">
      <c r="A42" s="306">
        <v>34</v>
      </c>
      <c r="B42" s="362" t="s">
        <v>597</v>
      </c>
      <c r="C42" s="434" t="s">
        <v>598</v>
      </c>
      <c r="D42" s="348">
        <v>1990</v>
      </c>
      <c r="E42" s="306" t="s">
        <v>1789</v>
      </c>
      <c r="F42" s="306">
        <v>63.8</v>
      </c>
      <c r="G42" s="305" t="s">
        <v>1782</v>
      </c>
      <c r="H42" s="310" t="s">
        <v>1783</v>
      </c>
      <c r="I42" s="365" t="s">
        <v>1602</v>
      </c>
      <c r="J42" s="306" t="s">
        <v>1784</v>
      </c>
      <c r="K42" s="350">
        <v>40868</v>
      </c>
      <c r="L42" s="356">
        <v>411298.27</v>
      </c>
      <c r="M42" s="356">
        <v>103853</v>
      </c>
      <c r="N42" s="356">
        <v>307445.27</v>
      </c>
      <c r="O42" s="306">
        <v>20320</v>
      </c>
      <c r="P42" s="306" t="s">
        <v>1610</v>
      </c>
      <c r="Q42" s="306"/>
      <c r="R42" s="306" t="s">
        <v>3577</v>
      </c>
      <c r="S42" s="306">
        <v>92257.99</v>
      </c>
      <c r="T42" s="306" t="s">
        <v>1603</v>
      </c>
      <c r="U42" s="364" t="s">
        <v>2447</v>
      </c>
      <c r="V42" s="306" t="s">
        <v>1604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6"/>
      <c r="EL42" s="286"/>
      <c r="EM42" s="286"/>
      <c r="EN42" s="286"/>
      <c r="EO42" s="286"/>
      <c r="EP42" s="286"/>
      <c r="EQ42" s="286"/>
      <c r="ER42" s="286"/>
      <c r="ES42" s="286"/>
      <c r="ET42" s="286"/>
      <c r="EU42" s="286"/>
      <c r="EV42" s="286"/>
      <c r="EW42" s="286"/>
      <c r="EX42" s="286"/>
      <c r="EY42" s="286"/>
      <c r="EZ42" s="286"/>
      <c r="FA42" s="286"/>
      <c r="FB42" s="286"/>
      <c r="FC42" s="286"/>
      <c r="FD42" s="286"/>
      <c r="FE42" s="286"/>
      <c r="FF42" s="286"/>
      <c r="FG42" s="286"/>
      <c r="FH42" s="286"/>
      <c r="FI42" s="286"/>
      <c r="FJ42" s="286"/>
      <c r="FK42" s="286"/>
      <c r="FL42" s="286"/>
      <c r="FM42" s="286"/>
      <c r="FN42" s="286"/>
      <c r="FO42" s="286"/>
      <c r="FP42" s="286"/>
      <c r="FQ42" s="286"/>
      <c r="FR42" s="286"/>
      <c r="FS42" s="286"/>
      <c r="FT42" s="286"/>
      <c r="FU42" s="286"/>
      <c r="FV42" s="286"/>
      <c r="FW42" s="286"/>
      <c r="FX42" s="286"/>
      <c r="FY42" s="286"/>
      <c r="FZ42" s="286"/>
      <c r="GA42" s="286"/>
      <c r="GB42" s="286"/>
      <c r="GC42" s="286"/>
      <c r="GD42" s="286"/>
      <c r="GE42" s="286"/>
      <c r="GF42" s="286"/>
      <c r="GG42" s="286"/>
      <c r="GH42" s="286"/>
      <c r="GI42" s="286"/>
      <c r="GJ42" s="286"/>
      <c r="GK42" s="286"/>
      <c r="GL42" s="286"/>
      <c r="GM42" s="286"/>
      <c r="GN42" s="286"/>
      <c r="GO42" s="286"/>
      <c r="GP42" s="286"/>
      <c r="GQ42" s="286"/>
      <c r="GR42" s="286"/>
      <c r="GS42" s="286"/>
      <c r="GT42" s="286"/>
      <c r="GU42" s="286"/>
      <c r="GV42" s="286"/>
      <c r="GW42" s="286"/>
      <c r="GX42" s="286"/>
      <c r="GY42" s="286"/>
      <c r="GZ42" s="286"/>
      <c r="HA42" s="286"/>
      <c r="HB42" s="286"/>
      <c r="HC42" s="286"/>
      <c r="HD42" s="286"/>
      <c r="HE42" s="286"/>
      <c r="HF42" s="286"/>
      <c r="HG42" s="286"/>
      <c r="HH42" s="286"/>
      <c r="HI42" s="286"/>
      <c r="HJ42" s="286"/>
      <c r="HK42" s="286"/>
      <c r="HL42" s="286"/>
      <c r="HM42" s="286"/>
      <c r="HN42" s="286"/>
      <c r="HO42" s="286"/>
      <c r="HP42" s="286"/>
      <c r="HQ42" s="286"/>
      <c r="HR42" s="286"/>
      <c r="HS42" s="286"/>
      <c r="HT42" s="286"/>
      <c r="HU42" s="286"/>
      <c r="HV42" s="286"/>
      <c r="HW42" s="286"/>
      <c r="HX42" s="286"/>
      <c r="HY42" s="286"/>
      <c r="HZ42" s="286"/>
      <c r="IA42" s="286"/>
      <c r="IB42" s="286"/>
      <c r="IC42" s="286"/>
    </row>
    <row r="43" spans="1:237" s="288" customFormat="1" ht="30" customHeight="1">
      <c r="A43" s="306">
        <v>35</v>
      </c>
      <c r="B43" s="362" t="s">
        <v>599</v>
      </c>
      <c r="C43" s="305" t="s">
        <v>1785</v>
      </c>
      <c r="D43" s="348">
        <v>1990</v>
      </c>
      <c r="E43" s="306" t="s">
        <v>1789</v>
      </c>
      <c r="F43" s="306">
        <v>297.10000000000002</v>
      </c>
      <c r="G43" s="305" t="s">
        <v>1786</v>
      </c>
      <c r="H43" s="310" t="s">
        <v>1787</v>
      </c>
      <c r="I43" s="365" t="s">
        <v>1602</v>
      </c>
      <c r="J43" s="306" t="s">
        <v>1788</v>
      </c>
      <c r="K43" s="350">
        <v>40868</v>
      </c>
      <c r="L43" s="356">
        <v>95716.96</v>
      </c>
      <c r="M43" s="356">
        <v>2320.92</v>
      </c>
      <c r="N43" s="356">
        <v>6396.04</v>
      </c>
      <c r="O43" s="306"/>
      <c r="P43" s="306"/>
      <c r="Q43" s="306"/>
      <c r="R43" s="306" t="s">
        <v>3578</v>
      </c>
      <c r="S43" s="306" t="s">
        <v>3579</v>
      </c>
      <c r="T43" s="306" t="s">
        <v>1603</v>
      </c>
      <c r="U43" s="364" t="s">
        <v>2447</v>
      </c>
      <c r="V43" s="306" t="s">
        <v>1604</v>
      </c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/>
      <c r="EU43" s="286"/>
      <c r="EV43" s="286"/>
      <c r="EW43" s="286"/>
      <c r="EX43" s="286"/>
      <c r="EY43" s="286"/>
      <c r="EZ43" s="286"/>
      <c r="FA43" s="286"/>
      <c r="FB43" s="286"/>
      <c r="FC43" s="286"/>
      <c r="FD43" s="286"/>
      <c r="FE43" s="286"/>
      <c r="FF43" s="286"/>
      <c r="FG43" s="286"/>
      <c r="FH43" s="286"/>
      <c r="FI43" s="286"/>
      <c r="FJ43" s="286"/>
      <c r="FK43" s="286"/>
      <c r="FL43" s="286"/>
      <c r="FM43" s="286"/>
      <c r="FN43" s="286"/>
      <c r="FO43" s="286"/>
      <c r="FP43" s="286"/>
      <c r="FQ43" s="286"/>
      <c r="FR43" s="286"/>
      <c r="FS43" s="286"/>
      <c r="FT43" s="286"/>
      <c r="FU43" s="286"/>
      <c r="FV43" s="286"/>
      <c r="FW43" s="286"/>
      <c r="FX43" s="286"/>
      <c r="FY43" s="286"/>
      <c r="FZ43" s="286"/>
      <c r="GA43" s="286"/>
      <c r="GB43" s="286"/>
      <c r="GC43" s="286"/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</row>
    <row r="44" spans="1:237" s="288" customFormat="1" ht="30" customHeight="1">
      <c r="A44" s="306">
        <v>36</v>
      </c>
      <c r="B44" s="362" t="s">
        <v>600</v>
      </c>
      <c r="C44" s="305" t="s">
        <v>601</v>
      </c>
      <c r="D44" s="348">
        <v>1992</v>
      </c>
      <c r="E44" s="306" t="s">
        <v>1789</v>
      </c>
      <c r="F44" s="306"/>
      <c r="G44" s="305" t="s">
        <v>1789</v>
      </c>
      <c r="H44" s="408"/>
      <c r="I44" s="306" t="s">
        <v>433</v>
      </c>
      <c r="J44" s="306" t="s">
        <v>434</v>
      </c>
      <c r="K44" s="350">
        <v>37496</v>
      </c>
      <c r="L44" s="356">
        <v>22673.57</v>
      </c>
      <c r="M44" s="356">
        <v>9844.17</v>
      </c>
      <c r="N44" s="356">
        <v>12894.4</v>
      </c>
      <c r="O44" s="306"/>
      <c r="P44" s="306"/>
      <c r="Q44" s="306"/>
      <c r="R44" s="306" t="s">
        <v>3564</v>
      </c>
      <c r="S44" s="306" t="s">
        <v>3562</v>
      </c>
      <c r="T44" s="306" t="s">
        <v>1603</v>
      </c>
      <c r="U44" s="364" t="s">
        <v>2447</v>
      </c>
      <c r="V44" s="306" t="s">
        <v>1781</v>
      </c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6"/>
      <c r="EJ44" s="286"/>
      <c r="EK44" s="286"/>
      <c r="EL44" s="286"/>
      <c r="EM44" s="286"/>
      <c r="EN44" s="286"/>
      <c r="EO44" s="286"/>
      <c r="EP44" s="286"/>
      <c r="EQ44" s="286"/>
      <c r="ER44" s="286"/>
      <c r="ES44" s="286"/>
      <c r="ET44" s="286"/>
      <c r="EU44" s="286"/>
      <c r="EV44" s="286"/>
      <c r="EW44" s="286"/>
      <c r="EX44" s="286"/>
      <c r="EY44" s="286"/>
      <c r="EZ44" s="286"/>
      <c r="FA44" s="286"/>
      <c r="FB44" s="286"/>
      <c r="FC44" s="286"/>
      <c r="FD44" s="286"/>
      <c r="FE44" s="286"/>
      <c r="FF44" s="286"/>
      <c r="FG44" s="286"/>
      <c r="FH44" s="286"/>
      <c r="FI44" s="286"/>
      <c r="FJ44" s="286"/>
      <c r="FK44" s="286"/>
      <c r="FL44" s="286"/>
      <c r="FM44" s="286"/>
      <c r="FN44" s="286"/>
      <c r="FO44" s="286"/>
      <c r="FP44" s="286"/>
      <c r="FQ44" s="286"/>
      <c r="FR44" s="286"/>
      <c r="FS44" s="286"/>
      <c r="FT44" s="286"/>
      <c r="FU44" s="286"/>
      <c r="FV44" s="286"/>
      <c r="FW44" s="286"/>
      <c r="FX44" s="286"/>
      <c r="FY44" s="286"/>
      <c r="FZ44" s="286"/>
      <c r="GA44" s="286"/>
      <c r="GB44" s="286"/>
      <c r="GC44" s="286"/>
      <c r="GD44" s="286"/>
      <c r="GE44" s="286"/>
      <c r="GF44" s="286"/>
      <c r="GG44" s="286"/>
      <c r="GH44" s="286"/>
      <c r="GI44" s="286"/>
      <c r="GJ44" s="286"/>
      <c r="GK44" s="286"/>
      <c r="GL44" s="286"/>
      <c r="GM44" s="286"/>
      <c r="GN44" s="286"/>
      <c r="GO44" s="286"/>
      <c r="GP44" s="286"/>
      <c r="GQ44" s="286"/>
      <c r="GR44" s="286"/>
      <c r="GS44" s="286"/>
      <c r="GT44" s="286"/>
      <c r="GU44" s="286"/>
      <c r="GV44" s="286"/>
      <c r="GW44" s="286"/>
      <c r="GX44" s="286"/>
      <c r="GY44" s="286"/>
      <c r="GZ44" s="286"/>
      <c r="HA44" s="286"/>
      <c r="HB44" s="286"/>
      <c r="HC44" s="286"/>
      <c r="HD44" s="286"/>
      <c r="HE44" s="286"/>
      <c r="HF44" s="286"/>
      <c r="HG44" s="286"/>
      <c r="HH44" s="286"/>
      <c r="HI44" s="286"/>
      <c r="HJ44" s="286"/>
      <c r="HK44" s="286"/>
      <c r="HL44" s="286"/>
      <c r="HM44" s="286"/>
      <c r="HN44" s="286"/>
      <c r="HO44" s="286"/>
      <c r="HP44" s="286"/>
      <c r="HQ44" s="286"/>
      <c r="HR44" s="286"/>
      <c r="HS44" s="286"/>
      <c r="HT44" s="286"/>
      <c r="HU44" s="286"/>
      <c r="HV44" s="286"/>
      <c r="HW44" s="286"/>
      <c r="HX44" s="286"/>
      <c r="HY44" s="286"/>
      <c r="HZ44" s="286"/>
      <c r="IA44" s="286"/>
      <c r="IB44" s="286"/>
      <c r="IC44" s="286"/>
    </row>
    <row r="45" spans="1:237" s="288" customFormat="1" ht="30" customHeight="1">
      <c r="A45" s="306">
        <v>37</v>
      </c>
      <c r="B45" s="362" t="s">
        <v>602</v>
      </c>
      <c r="C45" s="305" t="s">
        <v>601</v>
      </c>
      <c r="D45" s="348">
        <v>1992</v>
      </c>
      <c r="E45" s="306" t="s">
        <v>1789</v>
      </c>
      <c r="F45" s="306"/>
      <c r="G45" s="305" t="s">
        <v>1789</v>
      </c>
      <c r="H45" s="408"/>
      <c r="I45" s="306" t="s">
        <v>433</v>
      </c>
      <c r="J45" s="306" t="s">
        <v>434</v>
      </c>
      <c r="K45" s="350">
        <v>37496</v>
      </c>
      <c r="L45" s="356">
        <v>36736.949999999997</v>
      </c>
      <c r="M45" s="356">
        <v>15276.64</v>
      </c>
      <c r="N45" s="356">
        <v>21460.31</v>
      </c>
      <c r="O45" s="306"/>
      <c r="P45" s="306"/>
      <c r="Q45" s="306"/>
      <c r="R45" s="306" t="s">
        <v>3564</v>
      </c>
      <c r="S45" s="306" t="s">
        <v>3562</v>
      </c>
      <c r="T45" s="306" t="s">
        <v>1603</v>
      </c>
      <c r="U45" s="364" t="s">
        <v>2447</v>
      </c>
      <c r="V45" s="306" t="s">
        <v>1781</v>
      </c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286"/>
      <c r="EF45" s="286"/>
      <c r="EG45" s="286"/>
      <c r="EH45" s="286"/>
      <c r="EI45" s="286"/>
      <c r="EJ45" s="286"/>
      <c r="EK45" s="286"/>
      <c r="EL45" s="286"/>
      <c r="EM45" s="286"/>
      <c r="EN45" s="286"/>
      <c r="EO45" s="286"/>
      <c r="EP45" s="286"/>
      <c r="EQ45" s="286"/>
      <c r="ER45" s="286"/>
      <c r="ES45" s="286"/>
      <c r="ET45" s="286"/>
      <c r="EU45" s="286"/>
      <c r="EV45" s="286"/>
      <c r="EW45" s="286"/>
      <c r="EX45" s="286"/>
      <c r="EY45" s="286"/>
      <c r="EZ45" s="286"/>
      <c r="FA45" s="286"/>
      <c r="FB45" s="286"/>
      <c r="FC45" s="286"/>
      <c r="FD45" s="286"/>
      <c r="FE45" s="286"/>
      <c r="FF45" s="286"/>
      <c r="FG45" s="286"/>
      <c r="FH45" s="286"/>
      <c r="FI45" s="286"/>
      <c r="FJ45" s="286"/>
      <c r="FK45" s="286"/>
      <c r="FL45" s="286"/>
      <c r="FM45" s="286"/>
      <c r="FN45" s="286"/>
      <c r="FO45" s="286"/>
      <c r="FP45" s="286"/>
      <c r="FQ45" s="286"/>
      <c r="FR45" s="286"/>
      <c r="FS45" s="286"/>
      <c r="FT45" s="286"/>
      <c r="FU45" s="286"/>
      <c r="FV45" s="286"/>
      <c r="FW45" s="286"/>
      <c r="FX45" s="286"/>
      <c r="FY45" s="286"/>
      <c r="FZ45" s="286"/>
      <c r="GA45" s="286"/>
      <c r="GB45" s="286"/>
      <c r="GC45" s="286"/>
      <c r="GD45" s="286"/>
      <c r="GE45" s="286"/>
      <c r="GF45" s="286"/>
      <c r="GG45" s="286"/>
      <c r="GH45" s="286"/>
      <c r="GI45" s="286"/>
      <c r="GJ45" s="286"/>
      <c r="GK45" s="286"/>
      <c r="GL45" s="286"/>
      <c r="GM45" s="286"/>
      <c r="GN45" s="286"/>
      <c r="GO45" s="286"/>
      <c r="GP45" s="286"/>
      <c r="GQ45" s="286"/>
      <c r="GR45" s="286"/>
      <c r="GS45" s="286"/>
      <c r="GT45" s="286"/>
      <c r="GU45" s="286"/>
      <c r="GV45" s="286"/>
      <c r="GW45" s="286"/>
      <c r="GX45" s="286"/>
      <c r="GY45" s="286"/>
      <c r="GZ45" s="286"/>
      <c r="HA45" s="286"/>
      <c r="HB45" s="286"/>
      <c r="HC45" s="286"/>
      <c r="HD45" s="286"/>
      <c r="HE45" s="286"/>
      <c r="HF45" s="286"/>
      <c r="HG45" s="286"/>
      <c r="HH45" s="286"/>
      <c r="HI45" s="286"/>
      <c r="HJ45" s="286"/>
      <c r="HK45" s="286"/>
      <c r="HL45" s="286"/>
      <c r="HM45" s="286"/>
      <c r="HN45" s="286"/>
      <c r="HO45" s="286"/>
      <c r="HP45" s="286"/>
      <c r="HQ45" s="286"/>
      <c r="HR45" s="286"/>
      <c r="HS45" s="286"/>
      <c r="HT45" s="286"/>
      <c r="HU45" s="286"/>
      <c r="HV45" s="286"/>
      <c r="HW45" s="286"/>
      <c r="HX45" s="286"/>
      <c r="HY45" s="286"/>
      <c r="HZ45" s="286"/>
      <c r="IA45" s="286"/>
      <c r="IB45" s="286"/>
      <c r="IC45" s="286"/>
    </row>
    <row r="46" spans="1:237" s="288" customFormat="1" ht="39" customHeight="1">
      <c r="A46" s="306">
        <v>38</v>
      </c>
      <c r="B46" s="362" t="s">
        <v>603</v>
      </c>
      <c r="C46" s="305" t="s">
        <v>604</v>
      </c>
      <c r="D46" s="348">
        <v>1992</v>
      </c>
      <c r="E46" s="306" t="s">
        <v>1789</v>
      </c>
      <c r="F46" s="306" t="s">
        <v>558</v>
      </c>
      <c r="G46" s="305" t="s">
        <v>559</v>
      </c>
      <c r="H46" s="408"/>
      <c r="I46" s="365" t="s">
        <v>1602</v>
      </c>
      <c r="J46" s="306" t="s">
        <v>214</v>
      </c>
      <c r="K46" s="350">
        <v>40352</v>
      </c>
      <c r="L46" s="356">
        <v>924344.26</v>
      </c>
      <c r="M46" s="356">
        <v>638.01</v>
      </c>
      <c r="N46" s="356">
        <v>17406.25</v>
      </c>
      <c r="O46" s="306">
        <v>30107</v>
      </c>
      <c r="P46" s="306" t="s">
        <v>1610</v>
      </c>
      <c r="Q46" s="306"/>
      <c r="R46" s="306" t="s">
        <v>3575</v>
      </c>
      <c r="S46" s="306" t="s">
        <v>3562</v>
      </c>
      <c r="T46" s="306" t="s">
        <v>1603</v>
      </c>
      <c r="U46" s="364" t="s">
        <v>2447</v>
      </c>
      <c r="V46" s="306" t="s">
        <v>1604</v>
      </c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286"/>
      <c r="CN46" s="286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6"/>
      <c r="DB46" s="286"/>
      <c r="DC46" s="286"/>
      <c r="DD46" s="286"/>
      <c r="DE46" s="286"/>
      <c r="DF46" s="286"/>
      <c r="DG46" s="286"/>
      <c r="DH46" s="286"/>
      <c r="DI46" s="286"/>
      <c r="DJ46" s="286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6"/>
      <c r="DW46" s="286"/>
      <c r="DX46" s="286"/>
      <c r="DY46" s="286"/>
      <c r="DZ46" s="286"/>
      <c r="EA46" s="286"/>
      <c r="EB46" s="286"/>
      <c r="EC46" s="286"/>
      <c r="ED46" s="286"/>
      <c r="EE46" s="286"/>
      <c r="EF46" s="286"/>
      <c r="EG46" s="286"/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/>
      <c r="EU46" s="286"/>
      <c r="EV46" s="286"/>
      <c r="EW46" s="286"/>
      <c r="EX46" s="286"/>
      <c r="EY46" s="286"/>
      <c r="EZ46" s="286"/>
      <c r="FA46" s="286"/>
      <c r="FB46" s="286"/>
      <c r="FC46" s="286"/>
      <c r="FD46" s="286"/>
      <c r="FE46" s="286"/>
      <c r="FF46" s="286"/>
      <c r="FG46" s="286"/>
      <c r="FH46" s="286"/>
      <c r="FI46" s="286"/>
      <c r="FJ46" s="286"/>
      <c r="FK46" s="286"/>
      <c r="FL46" s="286"/>
      <c r="FM46" s="286"/>
      <c r="FN46" s="286"/>
      <c r="FO46" s="286"/>
      <c r="FP46" s="286"/>
      <c r="FQ46" s="286"/>
      <c r="FR46" s="286"/>
      <c r="FS46" s="286"/>
      <c r="FT46" s="286"/>
      <c r="FU46" s="286"/>
      <c r="FV46" s="286"/>
      <c r="FW46" s="286"/>
      <c r="FX46" s="286"/>
      <c r="FY46" s="286"/>
      <c r="FZ46" s="286"/>
      <c r="GA46" s="286"/>
      <c r="GB46" s="286"/>
      <c r="GC46" s="286"/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</row>
    <row r="47" spans="1:237" s="288" customFormat="1" ht="39.75" customHeight="1">
      <c r="A47" s="306">
        <v>39</v>
      </c>
      <c r="B47" s="362" t="s">
        <v>605</v>
      </c>
      <c r="C47" s="305" t="s">
        <v>215</v>
      </c>
      <c r="D47" s="348">
        <v>1988</v>
      </c>
      <c r="E47" s="306" t="s">
        <v>1789</v>
      </c>
      <c r="F47" s="306" t="s">
        <v>216</v>
      </c>
      <c r="G47" s="305" t="s">
        <v>0</v>
      </c>
      <c r="H47" s="408"/>
      <c r="I47" s="306" t="s">
        <v>1602</v>
      </c>
      <c r="J47" s="306" t="s">
        <v>217</v>
      </c>
      <c r="K47" s="350">
        <v>40352</v>
      </c>
      <c r="L47" s="356">
        <v>900000</v>
      </c>
      <c r="M47" s="356"/>
      <c r="N47" s="356">
        <v>200000</v>
      </c>
      <c r="O47" s="306">
        <v>30109</v>
      </c>
      <c r="P47" s="306" t="s">
        <v>1631</v>
      </c>
      <c r="Q47" s="306"/>
      <c r="R47" s="306" t="s">
        <v>3576</v>
      </c>
      <c r="S47" s="306" t="s">
        <v>3562</v>
      </c>
      <c r="T47" s="306" t="s">
        <v>1603</v>
      </c>
      <c r="U47" s="364" t="s">
        <v>2447</v>
      </c>
      <c r="V47" s="306" t="s">
        <v>1604</v>
      </c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</row>
    <row r="48" spans="1:237" s="288" customFormat="1" ht="53.25" customHeight="1">
      <c r="A48" s="306">
        <v>40</v>
      </c>
      <c r="B48" s="362" t="s">
        <v>218</v>
      </c>
      <c r="C48" s="305" t="s">
        <v>219</v>
      </c>
      <c r="D48" s="348">
        <v>1988</v>
      </c>
      <c r="E48" s="306" t="s">
        <v>1789</v>
      </c>
      <c r="F48" s="306" t="s">
        <v>1790</v>
      </c>
      <c r="G48" s="305" t="s">
        <v>0</v>
      </c>
      <c r="H48" s="408"/>
      <c r="I48" s="306" t="s">
        <v>1602</v>
      </c>
      <c r="J48" s="306" t="s">
        <v>220</v>
      </c>
      <c r="K48" s="350">
        <v>40352</v>
      </c>
      <c r="L48" s="356">
        <v>900000</v>
      </c>
      <c r="M48" s="356"/>
      <c r="N48" s="356"/>
      <c r="O48" s="306">
        <v>30109</v>
      </c>
      <c r="P48" s="306" t="s">
        <v>1631</v>
      </c>
      <c r="Q48" s="306"/>
      <c r="R48" s="306" t="s">
        <v>3586</v>
      </c>
      <c r="S48" s="306" t="s">
        <v>3562</v>
      </c>
      <c r="T48" s="306" t="s">
        <v>1603</v>
      </c>
      <c r="U48" s="364" t="s">
        <v>2447</v>
      </c>
      <c r="V48" s="306" t="s">
        <v>1604</v>
      </c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  <c r="GG48" s="286"/>
      <c r="GH48" s="286"/>
      <c r="GI48" s="286"/>
      <c r="GJ48" s="286"/>
      <c r="GK48" s="286"/>
      <c r="GL48" s="286"/>
      <c r="GM48" s="286"/>
      <c r="GN48" s="286"/>
      <c r="GO48" s="286"/>
      <c r="GP48" s="286"/>
      <c r="GQ48" s="286"/>
      <c r="GR48" s="286"/>
      <c r="GS48" s="286"/>
      <c r="GT48" s="286"/>
      <c r="GU48" s="286"/>
      <c r="GV48" s="286"/>
      <c r="GW48" s="286"/>
      <c r="GX48" s="286"/>
      <c r="GY48" s="286"/>
      <c r="GZ48" s="286"/>
      <c r="HA48" s="286"/>
      <c r="HB48" s="286"/>
      <c r="HC48" s="286"/>
      <c r="HD48" s="286"/>
      <c r="HE48" s="286"/>
      <c r="HF48" s="286"/>
      <c r="HG48" s="286"/>
      <c r="HH48" s="286"/>
      <c r="HI48" s="286"/>
      <c r="HJ48" s="286"/>
      <c r="HK48" s="286"/>
      <c r="HL48" s="286"/>
      <c r="HM48" s="286"/>
      <c r="HN48" s="286"/>
      <c r="HO48" s="286"/>
      <c r="HP48" s="286"/>
      <c r="HQ48" s="286"/>
      <c r="HR48" s="286"/>
      <c r="HS48" s="286"/>
      <c r="HT48" s="286"/>
      <c r="HU48" s="286"/>
      <c r="HV48" s="286"/>
      <c r="HW48" s="286"/>
      <c r="HX48" s="286"/>
      <c r="HY48" s="286"/>
      <c r="HZ48" s="286"/>
      <c r="IA48" s="286"/>
      <c r="IB48" s="286"/>
      <c r="IC48" s="286"/>
    </row>
    <row r="49" spans="1:237" s="288" customFormat="1" ht="30" customHeight="1">
      <c r="A49" s="306">
        <v>41</v>
      </c>
      <c r="B49" s="362" t="s">
        <v>1445</v>
      </c>
      <c r="C49" s="305" t="s">
        <v>1770</v>
      </c>
      <c r="D49" s="348">
        <v>1987</v>
      </c>
      <c r="E49" s="306" t="s">
        <v>1608</v>
      </c>
      <c r="F49" s="306">
        <v>12</v>
      </c>
      <c r="G49" s="305" t="s">
        <v>1791</v>
      </c>
      <c r="H49" s="305" t="s">
        <v>658</v>
      </c>
      <c r="I49" s="306" t="s">
        <v>1602</v>
      </c>
      <c r="J49" s="306" t="s">
        <v>1792</v>
      </c>
      <c r="K49" s="350">
        <v>41107</v>
      </c>
      <c r="L49" s="356">
        <v>167408.01</v>
      </c>
      <c r="M49" s="356">
        <v>100444.81</v>
      </c>
      <c r="N49" s="356">
        <v>66963.199999999997</v>
      </c>
      <c r="O49" s="306">
        <v>10004</v>
      </c>
      <c r="P49" s="306">
        <v>2.5</v>
      </c>
      <c r="Q49" s="306"/>
      <c r="R49" s="306" t="s">
        <v>3603</v>
      </c>
      <c r="S49" s="306">
        <v>17352.599999999999</v>
      </c>
      <c r="T49" s="306" t="s">
        <v>1603</v>
      </c>
      <c r="U49" s="364" t="s">
        <v>2448</v>
      </c>
      <c r="V49" s="306" t="s">
        <v>1604</v>
      </c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</row>
    <row r="50" spans="1:237" s="288" customFormat="1" ht="30" customHeight="1">
      <c r="A50" s="306">
        <v>42</v>
      </c>
      <c r="B50" s="362" t="s">
        <v>1446</v>
      </c>
      <c r="C50" s="305" t="s">
        <v>1775</v>
      </c>
      <c r="D50" s="348">
        <v>1987</v>
      </c>
      <c r="E50" s="306" t="s">
        <v>1608</v>
      </c>
      <c r="F50" s="306">
        <v>7.9</v>
      </c>
      <c r="G50" s="305" t="s">
        <v>1791</v>
      </c>
      <c r="H50" s="305" t="s">
        <v>658</v>
      </c>
      <c r="I50" s="306" t="s">
        <v>1602</v>
      </c>
      <c r="J50" s="306" t="s">
        <v>1793</v>
      </c>
      <c r="K50" s="350">
        <v>41107</v>
      </c>
      <c r="L50" s="356">
        <v>167408.01</v>
      </c>
      <c r="M50" s="356">
        <v>100444.81</v>
      </c>
      <c r="N50" s="356">
        <v>66963.199999999997</v>
      </c>
      <c r="O50" s="306">
        <v>10004</v>
      </c>
      <c r="P50" s="306">
        <v>2.5</v>
      </c>
      <c r="Q50" s="306"/>
      <c r="R50" s="306" t="s">
        <v>3602</v>
      </c>
      <c r="S50" s="306" t="s">
        <v>3562</v>
      </c>
      <c r="T50" s="306" t="s">
        <v>1603</v>
      </c>
      <c r="U50" s="364" t="s">
        <v>2448</v>
      </c>
      <c r="V50" s="306" t="s">
        <v>1604</v>
      </c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  <c r="GG50" s="286"/>
      <c r="GH50" s="286"/>
      <c r="GI50" s="286"/>
      <c r="GJ50" s="286"/>
      <c r="GK50" s="286"/>
      <c r="GL50" s="286"/>
      <c r="GM50" s="286"/>
      <c r="GN50" s="286"/>
      <c r="GO50" s="286"/>
      <c r="GP50" s="286"/>
      <c r="GQ50" s="286"/>
      <c r="GR50" s="286"/>
      <c r="GS50" s="286"/>
      <c r="GT50" s="286"/>
      <c r="GU50" s="286"/>
      <c r="GV50" s="286"/>
      <c r="GW50" s="286"/>
      <c r="GX50" s="286"/>
      <c r="GY50" s="286"/>
      <c r="GZ50" s="286"/>
      <c r="HA50" s="286"/>
      <c r="HB50" s="286"/>
      <c r="HC50" s="286"/>
      <c r="HD50" s="286"/>
      <c r="HE50" s="286"/>
      <c r="HF50" s="286"/>
      <c r="HG50" s="286"/>
      <c r="HH50" s="286"/>
      <c r="HI50" s="286"/>
      <c r="HJ50" s="286"/>
      <c r="HK50" s="286"/>
      <c r="HL50" s="286"/>
      <c r="HM50" s="286"/>
      <c r="HN50" s="286"/>
      <c r="HO50" s="286"/>
      <c r="HP50" s="286"/>
      <c r="HQ50" s="286"/>
      <c r="HR50" s="286"/>
      <c r="HS50" s="286"/>
      <c r="HT50" s="286"/>
      <c r="HU50" s="286"/>
      <c r="HV50" s="286"/>
      <c r="HW50" s="286"/>
      <c r="HX50" s="286"/>
      <c r="HY50" s="286"/>
      <c r="HZ50" s="286"/>
      <c r="IA50" s="286"/>
      <c r="IB50" s="286"/>
      <c r="IC50" s="286"/>
    </row>
    <row r="51" spans="1:237" s="288" customFormat="1" ht="30" customHeight="1">
      <c r="A51" s="306">
        <v>43</v>
      </c>
      <c r="B51" s="362" t="s">
        <v>1447</v>
      </c>
      <c r="C51" s="305" t="s">
        <v>1779</v>
      </c>
      <c r="D51" s="348">
        <v>1987</v>
      </c>
      <c r="E51" s="306" t="s">
        <v>1608</v>
      </c>
      <c r="F51" s="306">
        <v>8.1999999999999993</v>
      </c>
      <c r="G51" s="305" t="s">
        <v>1791</v>
      </c>
      <c r="H51" s="305" t="s">
        <v>658</v>
      </c>
      <c r="I51" s="306" t="s">
        <v>1602</v>
      </c>
      <c r="J51" s="306" t="s">
        <v>1794</v>
      </c>
      <c r="K51" s="350">
        <v>41114</v>
      </c>
      <c r="L51" s="356">
        <v>167408.01</v>
      </c>
      <c r="M51" s="356">
        <v>100444.81</v>
      </c>
      <c r="N51" s="356">
        <v>66963.199999999997</v>
      </c>
      <c r="O51" s="306">
        <v>10004</v>
      </c>
      <c r="P51" s="306">
        <v>2.5</v>
      </c>
      <c r="Q51" s="306"/>
      <c r="R51" s="306" t="s">
        <v>3600</v>
      </c>
      <c r="S51" s="306" t="s">
        <v>3601</v>
      </c>
      <c r="T51" s="306" t="s">
        <v>1603</v>
      </c>
      <c r="U51" s="364" t="s">
        <v>2448</v>
      </c>
      <c r="V51" s="306" t="s">
        <v>1604</v>
      </c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  <c r="BI51" s="352"/>
      <c r="BJ51" s="352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</row>
    <row r="52" spans="1:237" s="288" customFormat="1" ht="30" customHeight="1">
      <c r="A52" s="306">
        <v>44</v>
      </c>
      <c r="B52" s="362" t="s">
        <v>1448</v>
      </c>
      <c r="C52" s="305" t="s">
        <v>1785</v>
      </c>
      <c r="D52" s="348">
        <v>1987</v>
      </c>
      <c r="E52" s="306" t="s">
        <v>1608</v>
      </c>
      <c r="F52" s="306">
        <v>242</v>
      </c>
      <c r="G52" s="305" t="s">
        <v>1795</v>
      </c>
      <c r="H52" s="305" t="s">
        <v>1449</v>
      </c>
      <c r="I52" s="306" t="s">
        <v>1602</v>
      </c>
      <c r="J52" s="306" t="s">
        <v>1796</v>
      </c>
      <c r="K52" s="350">
        <v>40865</v>
      </c>
      <c r="L52" s="306">
        <v>1596663.4</v>
      </c>
      <c r="M52" s="306">
        <v>1596663.4</v>
      </c>
      <c r="N52" s="306">
        <v>0</v>
      </c>
      <c r="O52" s="306">
        <v>10004</v>
      </c>
      <c r="P52" s="306">
        <v>2.5</v>
      </c>
      <c r="Q52" s="306"/>
      <c r="R52" s="306" t="s">
        <v>3605</v>
      </c>
      <c r="S52" s="306">
        <v>582210.86</v>
      </c>
      <c r="T52" s="306" t="s">
        <v>1603</v>
      </c>
      <c r="U52" s="364" t="s">
        <v>2448</v>
      </c>
      <c r="V52" s="306" t="s">
        <v>1604</v>
      </c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6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6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6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6"/>
      <c r="HU52" s="286"/>
      <c r="HV52" s="286"/>
      <c r="HW52" s="286"/>
      <c r="HX52" s="286"/>
      <c r="HY52" s="286"/>
      <c r="HZ52" s="286"/>
      <c r="IA52" s="286"/>
      <c r="IB52" s="286"/>
      <c r="IC52" s="286"/>
    </row>
    <row r="53" spans="1:237" s="288" customFormat="1" ht="30" customHeight="1">
      <c r="A53" s="306">
        <v>45</v>
      </c>
      <c r="B53" s="362" t="s">
        <v>1450</v>
      </c>
      <c r="C53" s="305" t="s">
        <v>1797</v>
      </c>
      <c r="D53" s="348">
        <v>1987</v>
      </c>
      <c r="E53" s="306" t="s">
        <v>1608</v>
      </c>
      <c r="F53" s="306">
        <v>47.7</v>
      </c>
      <c r="G53" s="305" t="s">
        <v>1798</v>
      </c>
      <c r="H53" s="305" t="s">
        <v>658</v>
      </c>
      <c r="I53" s="306" t="s">
        <v>1602</v>
      </c>
      <c r="J53" s="306" t="s">
        <v>1799</v>
      </c>
      <c r="K53" s="350">
        <v>40865</v>
      </c>
      <c r="L53" s="306">
        <v>411298.27</v>
      </c>
      <c r="M53" s="306">
        <v>297505.75</v>
      </c>
      <c r="N53" s="306">
        <v>113792.52</v>
      </c>
      <c r="O53" s="306">
        <v>20320</v>
      </c>
      <c r="P53" s="306" t="s">
        <v>1610</v>
      </c>
      <c r="Q53" s="306"/>
      <c r="R53" s="306" t="s">
        <v>3604</v>
      </c>
      <c r="S53" s="306">
        <v>114758.09</v>
      </c>
      <c r="T53" s="306" t="s">
        <v>1603</v>
      </c>
      <c r="U53" s="364" t="s">
        <v>2448</v>
      </c>
      <c r="V53" s="306" t="s">
        <v>1604</v>
      </c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</row>
    <row r="54" spans="1:237" s="288" customFormat="1" ht="41.25" customHeight="1">
      <c r="A54" s="306">
        <v>46</v>
      </c>
      <c r="B54" s="362" t="s">
        <v>1451</v>
      </c>
      <c r="C54" s="305" t="s">
        <v>1452</v>
      </c>
      <c r="D54" s="348">
        <v>1988</v>
      </c>
      <c r="E54" s="306" t="s">
        <v>1608</v>
      </c>
      <c r="F54" s="306" t="s">
        <v>1453</v>
      </c>
      <c r="G54" s="305" t="s">
        <v>1454</v>
      </c>
      <c r="H54" s="305" t="s">
        <v>1455</v>
      </c>
      <c r="I54" s="306" t="s">
        <v>433</v>
      </c>
      <c r="J54" s="306" t="s">
        <v>434</v>
      </c>
      <c r="K54" s="350">
        <v>37496</v>
      </c>
      <c r="L54" s="306">
        <v>299802.89</v>
      </c>
      <c r="M54" s="306">
        <v>299802.89</v>
      </c>
      <c r="N54" s="306">
        <v>0</v>
      </c>
      <c r="O54" s="306"/>
      <c r="P54" s="306"/>
      <c r="Q54" s="306"/>
      <c r="R54" s="306" t="s">
        <v>3564</v>
      </c>
      <c r="S54" s="306" t="s">
        <v>3562</v>
      </c>
      <c r="T54" s="306" t="s">
        <v>1603</v>
      </c>
      <c r="U54" s="364" t="s">
        <v>2448</v>
      </c>
      <c r="V54" s="306" t="s">
        <v>1781</v>
      </c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6"/>
      <c r="HU54" s="286"/>
      <c r="HV54" s="286"/>
      <c r="HW54" s="286"/>
      <c r="HX54" s="286"/>
      <c r="HY54" s="286"/>
      <c r="HZ54" s="286"/>
      <c r="IA54" s="286"/>
      <c r="IB54" s="286"/>
      <c r="IC54" s="286"/>
    </row>
    <row r="55" spans="1:237" s="288" customFormat="1" ht="41.25" customHeight="1">
      <c r="A55" s="306">
        <v>47</v>
      </c>
      <c r="B55" s="362" t="s">
        <v>1456</v>
      </c>
      <c r="C55" s="305" t="s">
        <v>1452</v>
      </c>
      <c r="D55" s="348">
        <v>1991</v>
      </c>
      <c r="E55" s="306" t="s">
        <v>1608</v>
      </c>
      <c r="F55" s="306" t="s">
        <v>1453</v>
      </c>
      <c r="G55" s="305" t="s">
        <v>1454</v>
      </c>
      <c r="H55" s="305" t="s">
        <v>1457</v>
      </c>
      <c r="I55" s="306" t="s">
        <v>433</v>
      </c>
      <c r="J55" s="306" t="s">
        <v>434</v>
      </c>
      <c r="K55" s="350">
        <v>37497</v>
      </c>
      <c r="L55" s="306">
        <v>299802.89</v>
      </c>
      <c r="M55" s="306">
        <v>149002.49</v>
      </c>
      <c r="N55" s="306">
        <v>0</v>
      </c>
      <c r="O55" s="306"/>
      <c r="P55" s="306"/>
      <c r="Q55" s="306"/>
      <c r="R55" s="306" t="s">
        <v>3564</v>
      </c>
      <c r="S55" s="306" t="s">
        <v>3562</v>
      </c>
      <c r="T55" s="306" t="s">
        <v>1603</v>
      </c>
      <c r="U55" s="364" t="s">
        <v>2448</v>
      </c>
      <c r="V55" s="306" t="s">
        <v>1781</v>
      </c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</row>
    <row r="56" spans="1:237" s="288" customFormat="1" ht="52.5" customHeight="1">
      <c r="A56" s="306">
        <v>48</v>
      </c>
      <c r="B56" s="362" t="s">
        <v>1458</v>
      </c>
      <c r="C56" s="305" t="s">
        <v>215</v>
      </c>
      <c r="D56" s="348">
        <v>1987</v>
      </c>
      <c r="E56" s="306" t="s">
        <v>1608</v>
      </c>
      <c r="F56" s="306" t="s">
        <v>1560</v>
      </c>
      <c r="G56" s="305" t="s">
        <v>1559</v>
      </c>
      <c r="H56" s="358"/>
      <c r="I56" s="306" t="s">
        <v>1602</v>
      </c>
      <c r="J56" s="306" t="s">
        <v>1400</v>
      </c>
      <c r="K56" s="350">
        <v>40352</v>
      </c>
      <c r="L56" s="356">
        <v>182278</v>
      </c>
      <c r="M56" s="356">
        <v>102593.60000000001</v>
      </c>
      <c r="N56" s="356">
        <v>0</v>
      </c>
      <c r="O56" s="306">
        <v>30109</v>
      </c>
      <c r="P56" s="306" t="s">
        <v>1631</v>
      </c>
      <c r="Q56" s="306"/>
      <c r="R56" s="306" t="s">
        <v>3591</v>
      </c>
      <c r="S56" s="306" t="s">
        <v>3562</v>
      </c>
      <c r="T56" s="306" t="s">
        <v>1603</v>
      </c>
      <c r="U56" s="364" t="s">
        <v>2448</v>
      </c>
      <c r="V56" s="306" t="s">
        <v>1604</v>
      </c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  <c r="BI56" s="352"/>
      <c r="BJ56" s="352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</row>
    <row r="57" spans="1:237" s="288" customFormat="1" ht="30" customHeight="1">
      <c r="A57" s="306">
        <v>49</v>
      </c>
      <c r="B57" s="362" t="s">
        <v>1568</v>
      </c>
      <c r="C57" s="305" t="s">
        <v>215</v>
      </c>
      <c r="D57" s="348">
        <v>1988</v>
      </c>
      <c r="E57" s="306" t="s">
        <v>1608</v>
      </c>
      <c r="F57" s="420" t="s">
        <v>1564</v>
      </c>
      <c r="G57" s="305" t="s">
        <v>1561</v>
      </c>
      <c r="H57" s="358"/>
      <c r="I57" s="306" t="s">
        <v>1602</v>
      </c>
      <c r="J57" s="306" t="s">
        <v>1401</v>
      </c>
      <c r="K57" s="350">
        <v>40530</v>
      </c>
      <c r="L57" s="356">
        <v>1140414</v>
      </c>
      <c r="M57" s="356"/>
      <c r="N57" s="356">
        <v>964510</v>
      </c>
      <c r="O57" s="306"/>
      <c r="P57" s="306"/>
      <c r="Q57" s="306"/>
      <c r="R57" s="306" t="s">
        <v>3592</v>
      </c>
      <c r="S57" s="306" t="s">
        <v>3562</v>
      </c>
      <c r="T57" s="306" t="s">
        <v>1603</v>
      </c>
      <c r="U57" s="364" t="s">
        <v>2448</v>
      </c>
      <c r="V57" s="306" t="s">
        <v>1604</v>
      </c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</row>
    <row r="58" spans="1:237" s="288" customFormat="1" ht="30" customHeight="1">
      <c r="A58" s="306">
        <v>50</v>
      </c>
      <c r="B58" s="362" t="s">
        <v>1569</v>
      </c>
      <c r="C58" s="305" t="s">
        <v>215</v>
      </c>
      <c r="D58" s="348">
        <v>1986</v>
      </c>
      <c r="E58" s="306" t="s">
        <v>1608</v>
      </c>
      <c r="F58" s="435" t="s">
        <v>1563</v>
      </c>
      <c r="G58" s="305" t="s">
        <v>1562</v>
      </c>
      <c r="H58" s="358"/>
      <c r="I58" s="306" t="s">
        <v>1602</v>
      </c>
      <c r="J58" s="306" t="s">
        <v>1402</v>
      </c>
      <c r="K58" s="350">
        <v>40537</v>
      </c>
      <c r="L58" s="356">
        <v>332682</v>
      </c>
      <c r="M58" s="356"/>
      <c r="N58" s="356">
        <v>267162</v>
      </c>
      <c r="O58" s="306"/>
      <c r="P58" s="306"/>
      <c r="Q58" s="306"/>
      <c r="R58" s="306" t="s">
        <v>3594</v>
      </c>
      <c r="S58" s="306" t="s">
        <v>3562</v>
      </c>
      <c r="T58" s="306" t="s">
        <v>1603</v>
      </c>
      <c r="U58" s="364" t="s">
        <v>2448</v>
      </c>
      <c r="V58" s="306" t="s">
        <v>1604</v>
      </c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352"/>
      <c r="BH58" s="352"/>
      <c r="BI58" s="352"/>
      <c r="BJ58" s="352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</row>
    <row r="59" spans="1:237" s="288" customFormat="1" ht="30" customHeight="1">
      <c r="A59" s="306">
        <v>51</v>
      </c>
      <c r="B59" s="362" t="s">
        <v>1570</v>
      </c>
      <c r="C59" s="305" t="s">
        <v>215</v>
      </c>
      <c r="D59" s="348">
        <v>1988</v>
      </c>
      <c r="E59" s="306" t="s">
        <v>1608</v>
      </c>
      <c r="F59" s="435" t="s">
        <v>1566</v>
      </c>
      <c r="G59" s="305" t="s">
        <v>1565</v>
      </c>
      <c r="H59" s="358"/>
      <c r="I59" s="306" t="s">
        <v>1602</v>
      </c>
      <c r="J59" s="306" t="s">
        <v>1403</v>
      </c>
      <c r="K59" s="350">
        <v>40537</v>
      </c>
      <c r="L59" s="356">
        <v>321124</v>
      </c>
      <c r="M59" s="356"/>
      <c r="N59" s="356">
        <v>256899</v>
      </c>
      <c r="O59" s="306"/>
      <c r="P59" s="306"/>
      <c r="Q59" s="306"/>
      <c r="R59" s="306" t="s">
        <v>3593</v>
      </c>
      <c r="S59" s="306" t="s">
        <v>3562</v>
      </c>
      <c r="T59" s="306" t="s">
        <v>1603</v>
      </c>
      <c r="U59" s="364" t="s">
        <v>2448</v>
      </c>
      <c r="V59" s="306" t="s">
        <v>1604</v>
      </c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352"/>
      <c r="BH59" s="352"/>
      <c r="BI59" s="352"/>
      <c r="BJ59" s="352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</row>
    <row r="60" spans="1:237" s="288" customFormat="1" ht="30" customHeight="1">
      <c r="A60" s="306">
        <v>52</v>
      </c>
      <c r="B60" s="362" t="s">
        <v>1571</v>
      </c>
      <c r="C60" s="305" t="s">
        <v>215</v>
      </c>
      <c r="D60" s="348">
        <v>1988</v>
      </c>
      <c r="E60" s="306" t="s">
        <v>1608</v>
      </c>
      <c r="F60" s="436" t="s">
        <v>1576</v>
      </c>
      <c r="G60" s="305" t="s">
        <v>1567</v>
      </c>
      <c r="H60" s="358"/>
      <c r="I60" s="306" t="s">
        <v>1602</v>
      </c>
      <c r="J60" s="306" t="s">
        <v>1404</v>
      </c>
      <c r="K60" s="350">
        <v>40540</v>
      </c>
      <c r="L60" s="356">
        <v>250849</v>
      </c>
      <c r="M60" s="356"/>
      <c r="N60" s="356">
        <v>200679</v>
      </c>
      <c r="O60" s="306"/>
      <c r="P60" s="306"/>
      <c r="Q60" s="306"/>
      <c r="R60" s="306" t="s">
        <v>3595</v>
      </c>
      <c r="S60" s="306" t="s">
        <v>3562</v>
      </c>
      <c r="T60" s="306" t="s">
        <v>1603</v>
      </c>
      <c r="U60" s="364" t="s">
        <v>2448</v>
      </c>
      <c r="V60" s="306" t="s">
        <v>1604</v>
      </c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6"/>
      <c r="EL60" s="286"/>
      <c r="EM60" s="286"/>
      <c r="EN60" s="286"/>
      <c r="EO60" s="286"/>
      <c r="EP60" s="286"/>
      <c r="EQ60" s="286"/>
      <c r="ER60" s="286"/>
      <c r="ES60" s="286"/>
      <c r="ET60" s="286"/>
      <c r="EU60" s="286"/>
      <c r="EV60" s="286"/>
      <c r="EW60" s="286"/>
      <c r="EX60" s="286"/>
      <c r="EY60" s="286"/>
      <c r="EZ60" s="286"/>
      <c r="FA60" s="286"/>
      <c r="FB60" s="286"/>
      <c r="FC60" s="286"/>
      <c r="FD60" s="286"/>
      <c r="FE60" s="286"/>
      <c r="FF60" s="286"/>
      <c r="FG60" s="286"/>
      <c r="FH60" s="286"/>
      <c r="FI60" s="286"/>
      <c r="FJ60" s="286"/>
      <c r="FK60" s="286"/>
      <c r="FL60" s="286"/>
      <c r="FM60" s="286"/>
      <c r="FN60" s="286"/>
      <c r="FO60" s="286"/>
      <c r="FP60" s="286"/>
      <c r="FQ60" s="286"/>
      <c r="FR60" s="286"/>
      <c r="FS60" s="286"/>
      <c r="FT60" s="286"/>
      <c r="FU60" s="286"/>
      <c r="FV60" s="286"/>
      <c r="FW60" s="286"/>
      <c r="FX60" s="286"/>
      <c r="FY60" s="286"/>
      <c r="FZ60" s="286"/>
      <c r="GA60" s="286"/>
      <c r="GB60" s="286"/>
      <c r="GC60" s="286"/>
      <c r="GD60" s="286"/>
      <c r="GE60" s="286"/>
      <c r="GF60" s="286"/>
      <c r="GG60" s="286"/>
      <c r="GH60" s="286"/>
      <c r="GI60" s="286"/>
      <c r="GJ60" s="286"/>
      <c r="GK60" s="286"/>
      <c r="GL60" s="286"/>
      <c r="GM60" s="286"/>
      <c r="GN60" s="286"/>
      <c r="GO60" s="286"/>
      <c r="GP60" s="286"/>
      <c r="GQ60" s="286"/>
      <c r="GR60" s="286"/>
      <c r="GS60" s="286"/>
      <c r="GT60" s="286"/>
      <c r="GU60" s="286"/>
      <c r="GV60" s="286"/>
      <c r="GW60" s="286"/>
      <c r="GX60" s="286"/>
      <c r="GY60" s="286"/>
      <c r="GZ60" s="286"/>
      <c r="HA60" s="286"/>
      <c r="HB60" s="286"/>
      <c r="HC60" s="286"/>
      <c r="HD60" s="286"/>
      <c r="HE60" s="286"/>
      <c r="HF60" s="286"/>
      <c r="HG60" s="286"/>
      <c r="HH60" s="286"/>
      <c r="HI60" s="286"/>
      <c r="HJ60" s="286"/>
      <c r="HK60" s="286"/>
      <c r="HL60" s="286"/>
      <c r="HM60" s="286"/>
      <c r="HN60" s="286"/>
      <c r="HO60" s="286"/>
      <c r="HP60" s="286"/>
      <c r="HQ60" s="286"/>
      <c r="HR60" s="286"/>
      <c r="HS60" s="286"/>
      <c r="HT60" s="286"/>
      <c r="HU60" s="286"/>
      <c r="HV60" s="286"/>
      <c r="HW60" s="286"/>
      <c r="HX60" s="286"/>
      <c r="HY60" s="286"/>
      <c r="HZ60" s="286"/>
      <c r="IA60" s="286"/>
      <c r="IB60" s="286"/>
      <c r="IC60" s="286"/>
    </row>
    <row r="61" spans="1:237" s="288" customFormat="1" ht="30" customHeight="1">
      <c r="A61" s="306">
        <v>53</v>
      </c>
      <c r="B61" s="362" t="s">
        <v>1572</v>
      </c>
      <c r="C61" s="305" t="s">
        <v>215</v>
      </c>
      <c r="D61" s="348">
        <v>1988</v>
      </c>
      <c r="E61" s="306" t="s">
        <v>1608</v>
      </c>
      <c r="F61" s="435" t="s">
        <v>1577</v>
      </c>
      <c r="G61" s="306" t="s">
        <v>1573</v>
      </c>
      <c r="H61" s="358"/>
      <c r="I61" s="306" t="s">
        <v>1602</v>
      </c>
      <c r="J61" s="306" t="s">
        <v>1405</v>
      </c>
      <c r="K61" s="350">
        <v>40540</v>
      </c>
      <c r="L61" s="356">
        <v>250849</v>
      </c>
      <c r="M61" s="356"/>
      <c r="N61" s="356">
        <v>279188</v>
      </c>
      <c r="O61" s="306"/>
      <c r="P61" s="306"/>
      <c r="Q61" s="306"/>
      <c r="R61" s="306" t="s">
        <v>3597</v>
      </c>
      <c r="S61" s="306" t="s">
        <v>3562</v>
      </c>
      <c r="T61" s="306" t="s">
        <v>1603</v>
      </c>
      <c r="U61" s="364" t="s">
        <v>2448</v>
      </c>
      <c r="V61" s="306" t="s">
        <v>1604</v>
      </c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2"/>
      <c r="BJ61" s="352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  <c r="GG61" s="286"/>
      <c r="GH61" s="286"/>
      <c r="GI61" s="286"/>
      <c r="GJ61" s="286"/>
      <c r="GK61" s="286"/>
      <c r="GL61" s="286"/>
      <c r="GM61" s="286"/>
      <c r="GN61" s="286"/>
      <c r="GO61" s="286"/>
      <c r="GP61" s="286"/>
      <c r="GQ61" s="286"/>
      <c r="GR61" s="286"/>
      <c r="GS61" s="286"/>
      <c r="GT61" s="286"/>
      <c r="GU61" s="286"/>
      <c r="GV61" s="286"/>
      <c r="GW61" s="286"/>
      <c r="GX61" s="286"/>
      <c r="GY61" s="286"/>
      <c r="GZ61" s="286"/>
      <c r="HA61" s="286"/>
      <c r="HB61" s="286"/>
      <c r="HC61" s="286"/>
      <c r="HD61" s="286"/>
      <c r="HE61" s="286"/>
      <c r="HF61" s="286"/>
      <c r="HG61" s="286"/>
      <c r="HH61" s="286"/>
      <c r="HI61" s="286"/>
      <c r="HJ61" s="286"/>
      <c r="HK61" s="286"/>
      <c r="HL61" s="286"/>
      <c r="HM61" s="286"/>
      <c r="HN61" s="286"/>
      <c r="HO61" s="286"/>
      <c r="HP61" s="286"/>
      <c r="HQ61" s="286"/>
      <c r="HR61" s="286"/>
      <c r="HS61" s="286"/>
      <c r="HT61" s="286"/>
      <c r="HU61" s="286"/>
      <c r="HV61" s="286"/>
      <c r="HW61" s="286"/>
      <c r="HX61" s="286"/>
      <c r="HY61" s="286"/>
      <c r="HZ61" s="286"/>
      <c r="IA61" s="286"/>
      <c r="IB61" s="286"/>
      <c r="IC61" s="286"/>
    </row>
    <row r="62" spans="1:237" s="288" customFormat="1" ht="30" customHeight="1">
      <c r="A62" s="306">
        <v>54</v>
      </c>
      <c r="B62" s="362" t="s">
        <v>1574</v>
      </c>
      <c r="C62" s="305" t="s">
        <v>215</v>
      </c>
      <c r="D62" s="348">
        <v>1988</v>
      </c>
      <c r="E62" s="306" t="s">
        <v>1608</v>
      </c>
      <c r="F62" s="435" t="s">
        <v>1578</v>
      </c>
      <c r="G62" s="305" t="s">
        <v>1575</v>
      </c>
      <c r="H62" s="358"/>
      <c r="I62" s="306" t="s">
        <v>1602</v>
      </c>
      <c r="J62" s="306" t="s">
        <v>1406</v>
      </c>
      <c r="K62" s="350">
        <v>40540</v>
      </c>
      <c r="L62" s="356">
        <v>111032</v>
      </c>
      <c r="M62" s="356"/>
      <c r="N62" s="356">
        <v>88826</v>
      </c>
      <c r="O62" s="306"/>
      <c r="P62" s="306"/>
      <c r="Q62" s="306"/>
      <c r="R62" s="306" t="s">
        <v>3596</v>
      </c>
      <c r="S62" s="306" t="s">
        <v>3562</v>
      </c>
      <c r="T62" s="306" t="s">
        <v>1603</v>
      </c>
      <c r="U62" s="364" t="s">
        <v>2448</v>
      </c>
      <c r="V62" s="306" t="s">
        <v>1604</v>
      </c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2"/>
      <c r="AT62" s="352"/>
      <c r="AU62" s="352"/>
      <c r="AV62" s="352"/>
      <c r="AW62" s="352"/>
      <c r="AX62" s="352"/>
      <c r="AY62" s="352"/>
      <c r="AZ62" s="352"/>
      <c r="BA62" s="352"/>
      <c r="BB62" s="352"/>
      <c r="BC62" s="352"/>
      <c r="BD62" s="352"/>
      <c r="BE62" s="352"/>
      <c r="BF62" s="352"/>
      <c r="BG62" s="352"/>
      <c r="BH62" s="352"/>
      <c r="BI62" s="352"/>
      <c r="BJ62" s="352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6"/>
      <c r="EL62" s="286"/>
      <c r="EM62" s="286"/>
      <c r="EN62" s="286"/>
      <c r="EO62" s="286"/>
      <c r="EP62" s="286"/>
      <c r="EQ62" s="286"/>
      <c r="ER62" s="286"/>
      <c r="ES62" s="286"/>
      <c r="ET62" s="286"/>
      <c r="EU62" s="286"/>
      <c r="EV62" s="286"/>
      <c r="EW62" s="286"/>
      <c r="EX62" s="286"/>
      <c r="EY62" s="286"/>
      <c r="EZ62" s="286"/>
      <c r="FA62" s="286"/>
      <c r="FB62" s="286"/>
      <c r="FC62" s="286"/>
      <c r="FD62" s="286"/>
      <c r="FE62" s="286"/>
      <c r="FF62" s="286"/>
      <c r="FG62" s="286"/>
      <c r="FH62" s="286"/>
      <c r="FI62" s="286"/>
      <c r="FJ62" s="286"/>
      <c r="FK62" s="286"/>
      <c r="FL62" s="286"/>
      <c r="FM62" s="286"/>
      <c r="FN62" s="286"/>
      <c r="FO62" s="286"/>
      <c r="FP62" s="286"/>
      <c r="FQ62" s="286"/>
      <c r="FR62" s="286"/>
      <c r="FS62" s="286"/>
      <c r="FT62" s="286"/>
      <c r="FU62" s="286"/>
      <c r="FV62" s="286"/>
      <c r="FW62" s="286"/>
      <c r="FX62" s="286"/>
      <c r="FY62" s="286"/>
      <c r="FZ62" s="286"/>
      <c r="GA62" s="286"/>
      <c r="GB62" s="286"/>
      <c r="GC62" s="286"/>
      <c r="GD62" s="286"/>
      <c r="GE62" s="286"/>
      <c r="GF62" s="286"/>
      <c r="GG62" s="286"/>
      <c r="GH62" s="286"/>
      <c r="GI62" s="286"/>
      <c r="GJ62" s="286"/>
      <c r="GK62" s="286"/>
      <c r="GL62" s="286"/>
      <c r="GM62" s="286"/>
      <c r="GN62" s="286"/>
      <c r="GO62" s="286"/>
      <c r="GP62" s="286"/>
      <c r="GQ62" s="286"/>
      <c r="GR62" s="286"/>
      <c r="GS62" s="286"/>
      <c r="GT62" s="286"/>
      <c r="GU62" s="286"/>
      <c r="GV62" s="286"/>
      <c r="GW62" s="286"/>
      <c r="GX62" s="286"/>
      <c r="GY62" s="286"/>
      <c r="GZ62" s="286"/>
      <c r="HA62" s="286"/>
      <c r="HB62" s="286"/>
      <c r="HC62" s="286"/>
      <c r="HD62" s="286"/>
      <c r="HE62" s="286"/>
      <c r="HF62" s="286"/>
      <c r="HG62" s="286"/>
      <c r="HH62" s="286"/>
      <c r="HI62" s="286"/>
      <c r="HJ62" s="286"/>
      <c r="HK62" s="286"/>
      <c r="HL62" s="286"/>
      <c r="HM62" s="286"/>
      <c r="HN62" s="286"/>
      <c r="HO62" s="286"/>
      <c r="HP62" s="286"/>
      <c r="HQ62" s="286"/>
      <c r="HR62" s="286"/>
      <c r="HS62" s="286"/>
      <c r="HT62" s="286"/>
      <c r="HU62" s="286"/>
      <c r="HV62" s="286"/>
      <c r="HW62" s="286"/>
      <c r="HX62" s="286"/>
      <c r="HY62" s="286"/>
      <c r="HZ62" s="286"/>
      <c r="IA62" s="286"/>
      <c r="IB62" s="286"/>
      <c r="IC62" s="286"/>
    </row>
    <row r="63" spans="1:237" s="288" customFormat="1" ht="30" customHeight="1">
      <c r="A63" s="306">
        <v>55</v>
      </c>
      <c r="B63" s="362" t="s">
        <v>1579</v>
      </c>
      <c r="C63" s="305" t="s">
        <v>215</v>
      </c>
      <c r="D63" s="348">
        <v>1991</v>
      </c>
      <c r="E63" s="306" t="s">
        <v>1608</v>
      </c>
      <c r="F63" s="435" t="s">
        <v>1581</v>
      </c>
      <c r="G63" s="305" t="s">
        <v>1580</v>
      </c>
      <c r="H63" s="358"/>
      <c r="I63" s="306" t="s">
        <v>1602</v>
      </c>
      <c r="J63" s="306" t="s">
        <v>1407</v>
      </c>
      <c r="K63" s="350">
        <v>40542</v>
      </c>
      <c r="L63" s="356">
        <v>168869</v>
      </c>
      <c r="M63" s="356"/>
      <c r="N63" s="356">
        <v>131915</v>
      </c>
      <c r="O63" s="306"/>
      <c r="P63" s="306"/>
      <c r="Q63" s="306"/>
      <c r="R63" s="306" t="s">
        <v>3895</v>
      </c>
      <c r="S63" s="306" t="s">
        <v>3562</v>
      </c>
      <c r="T63" s="306" t="s">
        <v>1603</v>
      </c>
      <c r="U63" s="364" t="s">
        <v>2448</v>
      </c>
      <c r="V63" s="306" t="s">
        <v>1604</v>
      </c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</row>
    <row r="64" spans="1:237" s="288" customFormat="1" ht="30" customHeight="1">
      <c r="A64" s="306">
        <v>56</v>
      </c>
      <c r="B64" s="362" t="s">
        <v>1582</v>
      </c>
      <c r="C64" s="305" t="s">
        <v>3599</v>
      </c>
      <c r="D64" s="348">
        <v>1988</v>
      </c>
      <c r="E64" s="306" t="s">
        <v>1608</v>
      </c>
      <c r="F64" s="435" t="s">
        <v>1584</v>
      </c>
      <c r="G64" s="305" t="s">
        <v>1583</v>
      </c>
      <c r="H64" s="358"/>
      <c r="I64" s="306" t="s">
        <v>1602</v>
      </c>
      <c r="J64" s="306" t="s">
        <v>1407</v>
      </c>
      <c r="K64" s="350">
        <v>40542</v>
      </c>
      <c r="L64" s="356">
        <v>422696</v>
      </c>
      <c r="M64" s="356"/>
      <c r="N64" s="356">
        <v>338157</v>
      </c>
      <c r="O64" s="306"/>
      <c r="P64" s="306"/>
      <c r="Q64" s="306"/>
      <c r="R64" s="437" t="s">
        <v>3598</v>
      </c>
      <c r="S64" s="306" t="s">
        <v>3562</v>
      </c>
      <c r="T64" s="306" t="s">
        <v>1603</v>
      </c>
      <c r="U64" s="364" t="s">
        <v>2448</v>
      </c>
      <c r="V64" s="306" t="s">
        <v>1604</v>
      </c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  <c r="GG64" s="286"/>
      <c r="GH64" s="286"/>
      <c r="GI64" s="286"/>
      <c r="GJ64" s="286"/>
      <c r="GK64" s="286"/>
      <c r="GL64" s="286"/>
      <c r="GM64" s="286"/>
      <c r="GN64" s="286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  <c r="GY64" s="286"/>
      <c r="GZ64" s="286"/>
      <c r="HA64" s="286"/>
      <c r="HB64" s="286"/>
      <c r="HC64" s="286"/>
      <c r="HD64" s="286"/>
      <c r="HE64" s="286"/>
      <c r="HF64" s="286"/>
      <c r="HG64" s="286"/>
      <c r="HH64" s="286"/>
      <c r="HI64" s="286"/>
      <c r="HJ64" s="286"/>
      <c r="HK64" s="286"/>
      <c r="HL64" s="286"/>
      <c r="HM64" s="286"/>
      <c r="HN64" s="286"/>
      <c r="HO64" s="286"/>
      <c r="HP64" s="286"/>
      <c r="HQ64" s="286"/>
      <c r="HR64" s="286"/>
      <c r="HS64" s="286"/>
      <c r="HT64" s="286"/>
      <c r="HU64" s="286"/>
      <c r="HV64" s="286"/>
      <c r="HW64" s="286"/>
      <c r="HX64" s="286"/>
      <c r="HY64" s="286"/>
      <c r="HZ64" s="286"/>
      <c r="IA64" s="286"/>
      <c r="IB64" s="286"/>
      <c r="IC64" s="286"/>
    </row>
    <row r="65" spans="1:237" s="288" customFormat="1" ht="30" customHeight="1">
      <c r="A65" s="306">
        <v>57</v>
      </c>
      <c r="B65" s="362" t="s">
        <v>1585</v>
      </c>
      <c r="C65" s="305" t="s">
        <v>215</v>
      </c>
      <c r="D65" s="348">
        <v>1991</v>
      </c>
      <c r="E65" s="306" t="s">
        <v>1608</v>
      </c>
      <c r="F65" s="435" t="s">
        <v>1587</v>
      </c>
      <c r="G65" s="305" t="s">
        <v>1586</v>
      </c>
      <c r="H65" s="358"/>
      <c r="I65" s="306" t="s">
        <v>1602</v>
      </c>
      <c r="J65" s="306" t="s">
        <v>1408</v>
      </c>
      <c r="K65" s="350">
        <v>40542</v>
      </c>
      <c r="L65" s="356">
        <v>119887</v>
      </c>
      <c r="M65" s="356"/>
      <c r="N65" s="356">
        <v>95623</v>
      </c>
      <c r="O65" s="306"/>
      <c r="P65" s="306"/>
      <c r="Q65" s="306"/>
      <c r="R65" s="306" t="s">
        <v>3606</v>
      </c>
      <c r="S65" s="306" t="s">
        <v>3562</v>
      </c>
      <c r="T65" s="306" t="s">
        <v>1603</v>
      </c>
      <c r="U65" s="364" t="s">
        <v>2448</v>
      </c>
      <c r="V65" s="306" t="s">
        <v>1604</v>
      </c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352"/>
      <c r="BC65" s="352"/>
      <c r="BD65" s="352"/>
      <c r="BE65" s="352"/>
      <c r="BF65" s="352"/>
      <c r="BG65" s="352"/>
      <c r="BH65" s="352"/>
      <c r="BI65" s="352"/>
      <c r="BJ65" s="352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6"/>
      <c r="CI65" s="286"/>
      <c r="CJ65" s="286"/>
      <c r="CK65" s="286"/>
      <c r="CL65" s="286"/>
      <c r="CM65" s="286"/>
      <c r="CN65" s="286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6"/>
      <c r="DB65" s="286"/>
      <c r="DC65" s="286"/>
      <c r="DD65" s="286"/>
      <c r="DE65" s="286"/>
      <c r="DF65" s="286"/>
      <c r="DG65" s="286"/>
      <c r="DH65" s="286"/>
      <c r="DI65" s="286"/>
      <c r="DJ65" s="286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6"/>
      <c r="DW65" s="286"/>
      <c r="DX65" s="286"/>
      <c r="DY65" s="286"/>
      <c r="DZ65" s="286"/>
      <c r="EA65" s="286"/>
      <c r="EB65" s="286"/>
      <c r="EC65" s="286"/>
      <c r="ED65" s="286"/>
      <c r="EE65" s="286"/>
      <c r="EF65" s="286"/>
      <c r="EG65" s="286"/>
      <c r="EH65" s="286"/>
      <c r="EI65" s="286"/>
      <c r="EJ65" s="286"/>
      <c r="EK65" s="286"/>
      <c r="EL65" s="286"/>
      <c r="EM65" s="286"/>
      <c r="EN65" s="286"/>
      <c r="EO65" s="286"/>
      <c r="EP65" s="286"/>
      <c r="EQ65" s="286"/>
      <c r="ER65" s="286"/>
      <c r="ES65" s="286"/>
      <c r="ET65" s="286"/>
      <c r="EU65" s="286"/>
      <c r="EV65" s="286"/>
      <c r="EW65" s="286"/>
      <c r="EX65" s="286"/>
      <c r="EY65" s="286"/>
      <c r="EZ65" s="286"/>
      <c r="FA65" s="286"/>
      <c r="FB65" s="286"/>
      <c r="FC65" s="286"/>
      <c r="FD65" s="286"/>
      <c r="FE65" s="286"/>
      <c r="FF65" s="286"/>
      <c r="FG65" s="286"/>
      <c r="FH65" s="286"/>
      <c r="FI65" s="286"/>
      <c r="FJ65" s="286"/>
      <c r="FK65" s="286"/>
      <c r="FL65" s="286"/>
      <c r="FM65" s="286"/>
      <c r="FN65" s="286"/>
      <c r="FO65" s="286"/>
      <c r="FP65" s="286"/>
      <c r="FQ65" s="286"/>
      <c r="FR65" s="286"/>
      <c r="FS65" s="286"/>
      <c r="FT65" s="286"/>
      <c r="FU65" s="286"/>
      <c r="FV65" s="286"/>
      <c r="FW65" s="286"/>
      <c r="FX65" s="286"/>
      <c r="FY65" s="286"/>
      <c r="FZ65" s="286"/>
      <c r="GA65" s="286"/>
      <c r="GB65" s="286"/>
      <c r="GC65" s="286"/>
      <c r="GD65" s="286"/>
      <c r="GE65" s="286"/>
      <c r="GF65" s="286"/>
      <c r="GG65" s="286"/>
      <c r="GH65" s="286"/>
      <c r="GI65" s="286"/>
      <c r="GJ65" s="286"/>
      <c r="GK65" s="286"/>
      <c r="GL65" s="286"/>
      <c r="GM65" s="286"/>
      <c r="GN65" s="286"/>
      <c r="GO65" s="286"/>
      <c r="GP65" s="286"/>
      <c r="GQ65" s="286"/>
      <c r="GR65" s="286"/>
      <c r="GS65" s="286"/>
      <c r="GT65" s="286"/>
      <c r="GU65" s="286"/>
      <c r="GV65" s="286"/>
      <c r="GW65" s="286"/>
      <c r="GX65" s="286"/>
      <c r="GY65" s="286"/>
      <c r="GZ65" s="286"/>
      <c r="HA65" s="286"/>
      <c r="HB65" s="286"/>
      <c r="HC65" s="286"/>
      <c r="HD65" s="286"/>
      <c r="HE65" s="286"/>
      <c r="HF65" s="286"/>
      <c r="HG65" s="286"/>
      <c r="HH65" s="286"/>
      <c r="HI65" s="286"/>
      <c r="HJ65" s="286"/>
      <c r="HK65" s="286"/>
      <c r="HL65" s="286"/>
      <c r="HM65" s="286"/>
      <c r="HN65" s="286"/>
      <c r="HO65" s="286"/>
      <c r="HP65" s="286"/>
      <c r="HQ65" s="286"/>
      <c r="HR65" s="286"/>
      <c r="HS65" s="286"/>
      <c r="HT65" s="286"/>
      <c r="HU65" s="286"/>
      <c r="HV65" s="286"/>
      <c r="HW65" s="286"/>
      <c r="HX65" s="286"/>
      <c r="HY65" s="286"/>
      <c r="HZ65" s="286"/>
      <c r="IA65" s="286"/>
      <c r="IB65" s="286"/>
      <c r="IC65" s="286"/>
    </row>
    <row r="66" spans="1:237" s="288" customFormat="1" ht="47.25" customHeight="1">
      <c r="A66" s="306">
        <v>58</v>
      </c>
      <c r="B66" s="362" t="s">
        <v>1459</v>
      </c>
      <c r="C66" s="305" t="s">
        <v>604</v>
      </c>
      <c r="D66" s="348">
        <v>1989</v>
      </c>
      <c r="E66" s="306" t="s">
        <v>1608</v>
      </c>
      <c r="F66" s="306" t="s">
        <v>1589</v>
      </c>
      <c r="G66" s="305" t="s">
        <v>1588</v>
      </c>
      <c r="H66" s="306"/>
      <c r="I66" s="306" t="s">
        <v>1602</v>
      </c>
      <c r="J66" s="306" t="s">
        <v>1409</v>
      </c>
      <c r="K66" s="350">
        <v>40537</v>
      </c>
      <c r="L66" s="356">
        <v>4130340</v>
      </c>
      <c r="M66" s="356"/>
      <c r="N66" s="356">
        <v>2581463</v>
      </c>
      <c r="O66" s="306">
        <v>30107</v>
      </c>
      <c r="P66" s="306" t="s">
        <v>1610</v>
      </c>
      <c r="Q66" s="306"/>
      <c r="R66" s="306" t="s">
        <v>3633</v>
      </c>
      <c r="S66" s="306">
        <v>1677303.74</v>
      </c>
      <c r="T66" s="306" t="s">
        <v>1603</v>
      </c>
      <c r="U66" s="364" t="s">
        <v>2448</v>
      </c>
      <c r="V66" s="306" t="s">
        <v>1604</v>
      </c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352"/>
      <c r="BC66" s="352"/>
      <c r="BD66" s="352"/>
      <c r="BE66" s="352"/>
      <c r="BF66" s="352"/>
      <c r="BG66" s="352"/>
      <c r="BH66" s="352"/>
      <c r="BI66" s="352"/>
      <c r="BJ66" s="352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  <c r="EX66" s="286"/>
      <c r="EY66" s="286"/>
      <c r="EZ66" s="286"/>
      <c r="FA66" s="286"/>
      <c r="FB66" s="286"/>
      <c r="FC66" s="286"/>
      <c r="FD66" s="286"/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6"/>
      <c r="GX66" s="286"/>
      <c r="GY66" s="286"/>
      <c r="GZ66" s="286"/>
      <c r="HA66" s="286"/>
      <c r="HB66" s="286"/>
      <c r="HC66" s="286"/>
      <c r="HD66" s="286"/>
      <c r="HE66" s="286"/>
      <c r="HF66" s="286"/>
      <c r="HG66" s="286"/>
      <c r="HH66" s="286"/>
      <c r="HI66" s="286"/>
      <c r="HJ66" s="286"/>
      <c r="HK66" s="286"/>
      <c r="HL66" s="286"/>
      <c r="HM66" s="286"/>
      <c r="HN66" s="286"/>
      <c r="HO66" s="286"/>
      <c r="HP66" s="286"/>
      <c r="HQ66" s="286"/>
      <c r="HR66" s="286"/>
      <c r="HS66" s="286"/>
      <c r="HT66" s="286"/>
      <c r="HU66" s="286"/>
      <c r="HV66" s="286"/>
      <c r="HW66" s="286"/>
      <c r="HX66" s="286"/>
      <c r="HY66" s="286"/>
      <c r="HZ66" s="286"/>
      <c r="IA66" s="286"/>
      <c r="IB66" s="286"/>
      <c r="IC66" s="286"/>
    </row>
    <row r="67" spans="1:237" s="288" customFormat="1" ht="30" customHeight="1">
      <c r="A67" s="306">
        <v>59</v>
      </c>
      <c r="B67" s="362" t="s">
        <v>1460</v>
      </c>
      <c r="C67" s="305" t="s">
        <v>1461</v>
      </c>
      <c r="D67" s="348">
        <v>1987</v>
      </c>
      <c r="E67" s="306" t="s">
        <v>1608</v>
      </c>
      <c r="F67" s="306"/>
      <c r="G67" s="305" t="s">
        <v>1608</v>
      </c>
      <c r="H67" s="306"/>
      <c r="I67" s="306" t="s">
        <v>1295</v>
      </c>
      <c r="J67" s="306" t="s">
        <v>1296</v>
      </c>
      <c r="K67" s="350">
        <v>33954</v>
      </c>
      <c r="L67" s="356">
        <v>215827.92</v>
      </c>
      <c r="M67" s="356">
        <v>205935.81</v>
      </c>
      <c r="N67" s="356">
        <v>9892.11</v>
      </c>
      <c r="O67" s="306"/>
      <c r="P67" s="306"/>
      <c r="Q67" s="306"/>
      <c r="R67" s="306" t="s">
        <v>3564</v>
      </c>
      <c r="S67" s="306" t="s">
        <v>3562</v>
      </c>
      <c r="T67" s="306" t="s">
        <v>1603</v>
      </c>
      <c r="U67" s="364" t="s">
        <v>2448</v>
      </c>
      <c r="V67" s="306" t="s">
        <v>1781</v>
      </c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2"/>
      <c r="BG67" s="352"/>
      <c r="BH67" s="352"/>
      <c r="BI67" s="352"/>
      <c r="BJ67" s="352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</row>
    <row r="68" spans="1:237" s="288" customFormat="1" ht="30" customHeight="1">
      <c r="A68" s="306">
        <v>60</v>
      </c>
      <c r="B68" s="362" t="s">
        <v>1462</v>
      </c>
      <c r="C68" s="305" t="s">
        <v>601</v>
      </c>
      <c r="D68" s="348">
        <v>1987</v>
      </c>
      <c r="E68" s="306" t="s">
        <v>1608</v>
      </c>
      <c r="F68" s="306"/>
      <c r="G68" s="305" t="s">
        <v>1608</v>
      </c>
      <c r="H68" s="306"/>
      <c r="I68" s="306" t="s">
        <v>1295</v>
      </c>
      <c r="J68" s="306" t="s">
        <v>1296</v>
      </c>
      <c r="K68" s="350">
        <v>33954</v>
      </c>
      <c r="L68" s="356">
        <v>1449345.74</v>
      </c>
      <c r="M68" s="356">
        <v>1382917.39</v>
      </c>
      <c r="N68" s="356">
        <v>66428.350000000006</v>
      </c>
      <c r="O68" s="306"/>
      <c r="P68" s="306"/>
      <c r="Q68" s="306"/>
      <c r="R68" s="306" t="s">
        <v>3564</v>
      </c>
      <c r="S68" s="306" t="s">
        <v>3562</v>
      </c>
      <c r="T68" s="306" t="s">
        <v>1603</v>
      </c>
      <c r="U68" s="364" t="s">
        <v>2448</v>
      </c>
      <c r="V68" s="306" t="s">
        <v>1781</v>
      </c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352"/>
      <c r="AW68" s="352"/>
      <c r="AX68" s="352"/>
      <c r="AY68" s="352"/>
      <c r="AZ68" s="352"/>
      <c r="BA68" s="352"/>
      <c r="BB68" s="352"/>
      <c r="BC68" s="352"/>
      <c r="BD68" s="352"/>
      <c r="BE68" s="352"/>
      <c r="BF68" s="352"/>
      <c r="BG68" s="352"/>
      <c r="BH68" s="352"/>
      <c r="BI68" s="352"/>
      <c r="BJ68" s="352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  <c r="DZ68" s="286"/>
      <c r="EA68" s="286"/>
      <c r="EB68" s="286"/>
      <c r="EC68" s="286"/>
      <c r="ED68" s="286"/>
      <c r="EE68" s="286"/>
      <c r="EF68" s="286"/>
      <c r="EG68" s="286"/>
      <c r="EH68" s="286"/>
      <c r="EI68" s="286"/>
      <c r="EJ68" s="286"/>
      <c r="EK68" s="286"/>
      <c r="EL68" s="286"/>
      <c r="EM68" s="286"/>
      <c r="EN68" s="286"/>
      <c r="EO68" s="286"/>
      <c r="EP68" s="286"/>
      <c r="EQ68" s="286"/>
      <c r="ER68" s="286"/>
      <c r="ES68" s="286"/>
      <c r="ET68" s="286"/>
      <c r="EU68" s="286"/>
      <c r="EV68" s="286"/>
      <c r="EW68" s="286"/>
      <c r="EX68" s="286"/>
      <c r="EY68" s="286"/>
      <c r="EZ68" s="286"/>
      <c r="FA68" s="286"/>
      <c r="FB68" s="286"/>
      <c r="FC68" s="286"/>
      <c r="FD68" s="286"/>
      <c r="FE68" s="286"/>
      <c r="FF68" s="286"/>
      <c r="FG68" s="286"/>
      <c r="FH68" s="286"/>
      <c r="FI68" s="286"/>
      <c r="FJ68" s="286"/>
      <c r="FK68" s="286"/>
      <c r="FL68" s="286"/>
      <c r="FM68" s="286"/>
      <c r="FN68" s="286"/>
      <c r="FO68" s="286"/>
      <c r="FP68" s="286"/>
      <c r="FQ68" s="286"/>
      <c r="FR68" s="286"/>
      <c r="FS68" s="286"/>
      <c r="FT68" s="286"/>
      <c r="FU68" s="286"/>
      <c r="FV68" s="286"/>
      <c r="FW68" s="286"/>
      <c r="FX68" s="286"/>
      <c r="FY68" s="286"/>
      <c r="FZ68" s="286"/>
      <c r="GA68" s="286"/>
      <c r="GB68" s="286"/>
      <c r="GC68" s="286"/>
      <c r="GD68" s="286"/>
      <c r="GE68" s="286"/>
      <c r="GF68" s="286"/>
      <c r="GG68" s="286"/>
      <c r="GH68" s="286"/>
      <c r="GI68" s="286"/>
      <c r="GJ68" s="286"/>
      <c r="GK68" s="286"/>
      <c r="GL68" s="286"/>
      <c r="GM68" s="286"/>
      <c r="GN68" s="286"/>
      <c r="GO68" s="286"/>
      <c r="GP68" s="286"/>
      <c r="GQ68" s="286"/>
      <c r="GR68" s="286"/>
      <c r="GS68" s="286"/>
      <c r="GT68" s="286"/>
      <c r="GU68" s="286"/>
      <c r="GV68" s="286"/>
      <c r="GW68" s="286"/>
      <c r="GX68" s="286"/>
      <c r="GY68" s="286"/>
      <c r="GZ68" s="286"/>
      <c r="HA68" s="286"/>
      <c r="HB68" s="286"/>
      <c r="HC68" s="286"/>
      <c r="HD68" s="286"/>
      <c r="HE68" s="286"/>
      <c r="HF68" s="286"/>
      <c r="HG68" s="286"/>
      <c r="HH68" s="286"/>
      <c r="HI68" s="286"/>
      <c r="HJ68" s="286"/>
      <c r="HK68" s="286"/>
      <c r="HL68" s="286"/>
      <c r="HM68" s="286"/>
      <c r="HN68" s="286"/>
      <c r="HO68" s="286"/>
      <c r="HP68" s="286"/>
      <c r="HQ68" s="286"/>
      <c r="HR68" s="286"/>
      <c r="HS68" s="286"/>
      <c r="HT68" s="286"/>
      <c r="HU68" s="286"/>
      <c r="HV68" s="286"/>
      <c r="HW68" s="286"/>
      <c r="HX68" s="286"/>
      <c r="HY68" s="286"/>
      <c r="HZ68" s="286"/>
      <c r="IA68" s="286"/>
      <c r="IB68" s="286"/>
      <c r="IC68" s="286"/>
    </row>
    <row r="69" spans="1:237" s="288" customFormat="1" ht="52.5" customHeight="1">
      <c r="A69" s="306">
        <v>61</v>
      </c>
      <c r="B69" s="362" t="s">
        <v>1463</v>
      </c>
      <c r="C69" s="305" t="s">
        <v>381</v>
      </c>
      <c r="D69" s="348">
        <v>1979</v>
      </c>
      <c r="E69" s="306" t="s">
        <v>1608</v>
      </c>
      <c r="F69" s="306" t="s">
        <v>1590</v>
      </c>
      <c r="G69" s="305" t="s">
        <v>1559</v>
      </c>
      <c r="H69" s="306"/>
      <c r="I69" s="306" t="s">
        <v>1602</v>
      </c>
      <c r="J69" s="306" t="s">
        <v>1410</v>
      </c>
      <c r="K69" s="350">
        <v>40352</v>
      </c>
      <c r="L69" s="356">
        <v>460153.76</v>
      </c>
      <c r="M69" s="356"/>
      <c r="N69" s="356">
        <v>44129</v>
      </c>
      <c r="O69" s="306"/>
      <c r="P69" s="306"/>
      <c r="Q69" s="306"/>
      <c r="R69" s="306" t="s">
        <v>3610</v>
      </c>
      <c r="S69" s="306" t="s">
        <v>3562</v>
      </c>
      <c r="T69" s="306" t="s">
        <v>1603</v>
      </c>
      <c r="U69" s="364" t="s">
        <v>2448</v>
      </c>
      <c r="V69" s="306" t="s">
        <v>1604</v>
      </c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  <c r="AR69" s="352"/>
      <c r="AS69" s="352"/>
      <c r="AT69" s="352"/>
      <c r="AU69" s="352"/>
      <c r="AV69" s="352"/>
      <c r="AW69" s="352"/>
      <c r="AX69" s="352"/>
      <c r="AY69" s="352"/>
      <c r="AZ69" s="352"/>
      <c r="BA69" s="352"/>
      <c r="BB69" s="352"/>
      <c r="BC69" s="352"/>
      <c r="BD69" s="352"/>
      <c r="BE69" s="352"/>
      <c r="BF69" s="352"/>
      <c r="BG69" s="352"/>
      <c r="BH69" s="352"/>
      <c r="BI69" s="352"/>
      <c r="BJ69" s="352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  <c r="DZ69" s="286"/>
      <c r="EA69" s="286"/>
      <c r="EB69" s="286"/>
      <c r="EC69" s="286"/>
      <c r="ED69" s="286"/>
      <c r="EE69" s="286"/>
      <c r="EF69" s="286"/>
      <c r="EG69" s="286"/>
      <c r="EH69" s="286"/>
      <c r="EI69" s="286"/>
      <c r="EJ69" s="286"/>
      <c r="EK69" s="286"/>
      <c r="EL69" s="286"/>
      <c r="EM69" s="286"/>
      <c r="EN69" s="286"/>
      <c r="EO69" s="286"/>
      <c r="EP69" s="286"/>
      <c r="EQ69" s="286"/>
      <c r="ER69" s="286"/>
      <c r="ES69" s="286"/>
      <c r="ET69" s="286"/>
      <c r="EU69" s="286"/>
      <c r="EV69" s="286"/>
      <c r="EW69" s="286"/>
      <c r="EX69" s="286"/>
      <c r="EY69" s="286"/>
      <c r="EZ69" s="286"/>
      <c r="FA69" s="286"/>
      <c r="FB69" s="286"/>
      <c r="FC69" s="286"/>
      <c r="FD69" s="286"/>
      <c r="FE69" s="286"/>
      <c r="FF69" s="286"/>
      <c r="FG69" s="286"/>
      <c r="FH69" s="286"/>
      <c r="FI69" s="286"/>
      <c r="FJ69" s="286"/>
      <c r="FK69" s="286"/>
      <c r="FL69" s="286"/>
      <c r="FM69" s="286"/>
      <c r="FN69" s="286"/>
      <c r="FO69" s="286"/>
      <c r="FP69" s="286"/>
      <c r="FQ69" s="286"/>
      <c r="FR69" s="286"/>
      <c r="FS69" s="286"/>
      <c r="FT69" s="286"/>
      <c r="FU69" s="286"/>
      <c r="FV69" s="286"/>
      <c r="FW69" s="286"/>
      <c r="FX69" s="286"/>
      <c r="FY69" s="286"/>
      <c r="FZ69" s="286"/>
      <c r="GA69" s="286"/>
      <c r="GB69" s="286"/>
      <c r="GC69" s="286"/>
      <c r="GD69" s="286"/>
      <c r="GE69" s="286"/>
      <c r="GF69" s="286"/>
      <c r="GG69" s="286"/>
      <c r="GH69" s="286"/>
      <c r="GI69" s="286"/>
      <c r="GJ69" s="286"/>
      <c r="GK69" s="286"/>
      <c r="GL69" s="286"/>
      <c r="GM69" s="286"/>
      <c r="GN69" s="286"/>
      <c r="GO69" s="286"/>
      <c r="GP69" s="286"/>
      <c r="GQ69" s="286"/>
      <c r="GR69" s="286"/>
      <c r="GS69" s="286"/>
      <c r="GT69" s="286"/>
      <c r="GU69" s="286"/>
      <c r="GV69" s="286"/>
      <c r="GW69" s="286"/>
      <c r="GX69" s="286"/>
      <c r="GY69" s="286"/>
      <c r="GZ69" s="286"/>
      <c r="HA69" s="286"/>
      <c r="HB69" s="286"/>
      <c r="HC69" s="286"/>
      <c r="HD69" s="286"/>
      <c r="HE69" s="286"/>
      <c r="HF69" s="286"/>
      <c r="HG69" s="286"/>
      <c r="HH69" s="286"/>
      <c r="HI69" s="286"/>
      <c r="HJ69" s="286"/>
      <c r="HK69" s="286"/>
      <c r="HL69" s="286"/>
      <c r="HM69" s="286"/>
      <c r="HN69" s="286"/>
      <c r="HO69" s="286"/>
      <c r="HP69" s="286"/>
      <c r="HQ69" s="286"/>
      <c r="HR69" s="286"/>
      <c r="HS69" s="286"/>
      <c r="HT69" s="286"/>
      <c r="HU69" s="286"/>
      <c r="HV69" s="286"/>
      <c r="HW69" s="286"/>
      <c r="HX69" s="286"/>
      <c r="HY69" s="286"/>
      <c r="HZ69" s="286"/>
      <c r="IA69" s="286"/>
      <c r="IB69" s="286"/>
      <c r="IC69" s="286"/>
    </row>
    <row r="70" spans="1:237" s="288" customFormat="1" ht="30" customHeight="1">
      <c r="A70" s="306">
        <v>62</v>
      </c>
      <c r="B70" s="362" t="s">
        <v>1591</v>
      </c>
      <c r="C70" s="305" t="s">
        <v>381</v>
      </c>
      <c r="D70" s="348">
        <v>1988</v>
      </c>
      <c r="E70" s="306" t="s">
        <v>1608</v>
      </c>
      <c r="F70" s="306" t="s">
        <v>1595</v>
      </c>
      <c r="G70" s="305" t="s">
        <v>1592</v>
      </c>
      <c r="H70" s="306"/>
      <c r="I70" s="306" t="s">
        <v>1602</v>
      </c>
      <c r="J70" s="306" t="s">
        <v>1411</v>
      </c>
      <c r="K70" s="350">
        <v>40497</v>
      </c>
      <c r="L70" s="356">
        <v>486135</v>
      </c>
      <c r="M70" s="356"/>
      <c r="N70" s="356">
        <v>363909</v>
      </c>
      <c r="O70" s="306"/>
      <c r="P70" s="306"/>
      <c r="Q70" s="306"/>
      <c r="R70" s="306" t="s">
        <v>3611</v>
      </c>
      <c r="S70" s="306">
        <v>1677303.74</v>
      </c>
      <c r="T70" s="306" t="s">
        <v>1603</v>
      </c>
      <c r="U70" s="364" t="s">
        <v>2448</v>
      </c>
      <c r="V70" s="306" t="s">
        <v>1604</v>
      </c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  <c r="AX70" s="352"/>
      <c r="AY70" s="352"/>
      <c r="AZ70" s="352"/>
      <c r="BA70" s="352"/>
      <c r="BB70" s="352"/>
      <c r="BC70" s="352"/>
      <c r="BD70" s="352"/>
      <c r="BE70" s="352"/>
      <c r="BF70" s="352"/>
      <c r="BG70" s="352"/>
      <c r="BH70" s="352"/>
      <c r="BI70" s="352"/>
      <c r="BJ70" s="352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6"/>
      <c r="FF70" s="286"/>
      <c r="FG70" s="286"/>
      <c r="FH70" s="286"/>
      <c r="FI70" s="286"/>
      <c r="FJ70" s="286"/>
      <c r="FK70" s="286"/>
      <c r="FL70" s="286"/>
      <c r="FM70" s="286"/>
      <c r="FN70" s="286"/>
      <c r="FO70" s="286"/>
      <c r="FP70" s="286"/>
      <c r="FQ70" s="286"/>
      <c r="FR70" s="286"/>
      <c r="FS70" s="286"/>
      <c r="FT70" s="286"/>
      <c r="FU70" s="286"/>
      <c r="FV70" s="286"/>
      <c r="FW70" s="286"/>
      <c r="FX70" s="286"/>
      <c r="FY70" s="286"/>
      <c r="FZ70" s="286"/>
      <c r="GA70" s="286"/>
      <c r="GB70" s="286"/>
      <c r="GC70" s="286"/>
      <c r="GD70" s="286"/>
      <c r="GE70" s="286"/>
      <c r="GF70" s="286"/>
      <c r="GG70" s="286"/>
      <c r="GH70" s="286"/>
      <c r="GI70" s="286"/>
      <c r="GJ70" s="286"/>
      <c r="GK70" s="286"/>
      <c r="GL70" s="286"/>
      <c r="GM70" s="286"/>
      <c r="GN70" s="286"/>
      <c r="GO70" s="286"/>
      <c r="GP70" s="286"/>
      <c r="GQ70" s="286"/>
      <c r="GR70" s="286"/>
      <c r="GS70" s="286"/>
      <c r="GT70" s="286"/>
      <c r="GU70" s="286"/>
      <c r="GV70" s="286"/>
      <c r="GW70" s="286"/>
      <c r="GX70" s="286"/>
      <c r="GY70" s="286"/>
      <c r="GZ70" s="286"/>
      <c r="HA70" s="286"/>
      <c r="HB70" s="286"/>
      <c r="HC70" s="286"/>
      <c r="HD70" s="286"/>
      <c r="HE70" s="286"/>
      <c r="HF70" s="286"/>
      <c r="HG70" s="286"/>
      <c r="HH70" s="286"/>
      <c r="HI70" s="286"/>
      <c r="HJ70" s="286"/>
      <c r="HK70" s="286"/>
      <c r="HL70" s="286"/>
      <c r="HM70" s="286"/>
      <c r="HN70" s="286"/>
      <c r="HO70" s="286"/>
      <c r="HP70" s="286"/>
      <c r="HQ70" s="286"/>
      <c r="HR70" s="286"/>
      <c r="HS70" s="286"/>
      <c r="HT70" s="286"/>
      <c r="HU70" s="286"/>
      <c r="HV70" s="286"/>
      <c r="HW70" s="286"/>
      <c r="HX70" s="286"/>
      <c r="HY70" s="286"/>
      <c r="HZ70" s="286"/>
      <c r="IA70" s="286"/>
      <c r="IB70" s="286"/>
      <c r="IC70" s="286"/>
    </row>
    <row r="71" spans="1:237" s="288" customFormat="1" ht="30" customHeight="1">
      <c r="A71" s="306">
        <v>63</v>
      </c>
      <c r="B71" s="362" t="s">
        <v>1596</v>
      </c>
      <c r="C71" s="305" t="s">
        <v>381</v>
      </c>
      <c r="D71" s="348">
        <v>1987</v>
      </c>
      <c r="E71" s="306" t="s">
        <v>1608</v>
      </c>
      <c r="F71" s="306" t="s">
        <v>1599</v>
      </c>
      <c r="G71" s="305" t="s">
        <v>1598</v>
      </c>
      <c r="H71" s="306"/>
      <c r="I71" s="306" t="s">
        <v>1602</v>
      </c>
      <c r="J71" s="306" t="s">
        <v>1412</v>
      </c>
      <c r="K71" s="350">
        <v>40497</v>
      </c>
      <c r="L71" s="356">
        <v>330600</v>
      </c>
      <c r="M71" s="356"/>
      <c r="N71" s="356">
        <v>112316</v>
      </c>
      <c r="O71" s="306"/>
      <c r="P71" s="306"/>
      <c r="Q71" s="306"/>
      <c r="R71" s="306" t="s">
        <v>3612</v>
      </c>
      <c r="S71" s="306" t="s">
        <v>3562</v>
      </c>
      <c r="T71" s="306" t="s">
        <v>1603</v>
      </c>
      <c r="U71" s="364" t="s">
        <v>2448</v>
      </c>
      <c r="V71" s="306" t="s">
        <v>1604</v>
      </c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286"/>
      <c r="FW71" s="286"/>
      <c r="FX71" s="286"/>
      <c r="FY71" s="286"/>
      <c r="FZ71" s="286"/>
      <c r="GA71" s="286"/>
      <c r="GB71" s="286"/>
      <c r="GC71" s="286"/>
      <c r="GD71" s="286"/>
      <c r="GE71" s="286"/>
      <c r="GF71" s="286"/>
      <c r="GG71" s="286"/>
      <c r="GH71" s="286"/>
      <c r="GI71" s="286"/>
      <c r="GJ71" s="286"/>
      <c r="GK71" s="286"/>
      <c r="GL71" s="286"/>
      <c r="GM71" s="286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286"/>
      <c r="HU71" s="286"/>
      <c r="HV71" s="286"/>
      <c r="HW71" s="286"/>
      <c r="HX71" s="286"/>
      <c r="HY71" s="286"/>
      <c r="HZ71" s="286"/>
      <c r="IA71" s="286"/>
      <c r="IB71" s="286"/>
      <c r="IC71" s="286"/>
    </row>
    <row r="72" spans="1:237" s="288" customFormat="1" ht="30" customHeight="1">
      <c r="A72" s="306">
        <v>64</v>
      </c>
      <c r="B72" s="362" t="s">
        <v>1600</v>
      </c>
      <c r="C72" s="305" t="s">
        <v>381</v>
      </c>
      <c r="D72" s="348">
        <v>1990</v>
      </c>
      <c r="E72" s="306" t="s">
        <v>1608</v>
      </c>
      <c r="F72" s="306" t="s">
        <v>1601</v>
      </c>
      <c r="G72" s="305" t="s">
        <v>47</v>
      </c>
      <c r="H72" s="306"/>
      <c r="I72" s="306" t="s">
        <v>1602</v>
      </c>
      <c r="J72" s="306" t="s">
        <v>1413</v>
      </c>
      <c r="K72" s="350">
        <v>40497</v>
      </c>
      <c r="L72" s="356">
        <v>481510</v>
      </c>
      <c r="M72" s="356"/>
      <c r="N72" s="356">
        <v>343359</v>
      </c>
      <c r="O72" s="306"/>
      <c r="P72" s="306"/>
      <c r="Q72" s="306"/>
      <c r="R72" s="306" t="s">
        <v>3613</v>
      </c>
      <c r="S72" s="306" t="s">
        <v>3562</v>
      </c>
      <c r="T72" s="306" t="s">
        <v>1603</v>
      </c>
      <c r="U72" s="364" t="s">
        <v>2448</v>
      </c>
      <c r="V72" s="306" t="s">
        <v>1604</v>
      </c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6"/>
      <c r="EL72" s="286"/>
      <c r="EM72" s="286"/>
      <c r="EN72" s="286"/>
      <c r="EO72" s="286"/>
      <c r="EP72" s="286"/>
      <c r="EQ72" s="286"/>
      <c r="ER72" s="286"/>
      <c r="ES72" s="286"/>
      <c r="ET72" s="286"/>
      <c r="EU72" s="286"/>
      <c r="EV72" s="286"/>
      <c r="EW72" s="286"/>
      <c r="EX72" s="286"/>
      <c r="EY72" s="286"/>
      <c r="EZ72" s="286"/>
      <c r="FA72" s="286"/>
      <c r="FB72" s="286"/>
      <c r="FC72" s="286"/>
      <c r="FD72" s="286"/>
      <c r="FE72" s="286"/>
      <c r="FF72" s="286"/>
      <c r="FG72" s="286"/>
      <c r="FH72" s="286"/>
      <c r="FI72" s="286"/>
      <c r="FJ72" s="286"/>
      <c r="FK72" s="286"/>
      <c r="FL72" s="286"/>
      <c r="FM72" s="286"/>
      <c r="FN72" s="286"/>
      <c r="FO72" s="286"/>
      <c r="FP72" s="286"/>
      <c r="FQ72" s="286"/>
      <c r="FR72" s="286"/>
      <c r="FS72" s="286"/>
      <c r="FT72" s="286"/>
      <c r="FU72" s="286"/>
      <c r="FV72" s="286"/>
      <c r="FW72" s="286"/>
      <c r="FX72" s="286"/>
      <c r="FY72" s="286"/>
      <c r="FZ72" s="286"/>
      <c r="GA72" s="286"/>
      <c r="GB72" s="286"/>
      <c r="GC72" s="286"/>
      <c r="GD72" s="286"/>
      <c r="GE72" s="286"/>
      <c r="GF72" s="286"/>
      <c r="GG72" s="286"/>
      <c r="GH72" s="286"/>
      <c r="GI72" s="286"/>
      <c r="GJ72" s="286"/>
      <c r="GK72" s="286"/>
      <c r="GL72" s="286"/>
      <c r="GM72" s="286"/>
      <c r="GN72" s="286"/>
      <c r="GO72" s="286"/>
      <c r="GP72" s="286"/>
      <c r="GQ72" s="286"/>
      <c r="GR72" s="286"/>
      <c r="GS72" s="286"/>
      <c r="GT72" s="286"/>
      <c r="GU72" s="286"/>
      <c r="GV72" s="286"/>
      <c r="GW72" s="286"/>
      <c r="GX72" s="286"/>
      <c r="GY72" s="286"/>
      <c r="GZ72" s="286"/>
      <c r="HA72" s="286"/>
      <c r="HB72" s="286"/>
      <c r="HC72" s="286"/>
      <c r="HD72" s="286"/>
      <c r="HE72" s="286"/>
      <c r="HF72" s="286"/>
      <c r="HG72" s="286"/>
      <c r="HH72" s="286"/>
      <c r="HI72" s="286"/>
      <c r="HJ72" s="286"/>
      <c r="HK72" s="286"/>
      <c r="HL72" s="286"/>
      <c r="HM72" s="286"/>
      <c r="HN72" s="286"/>
      <c r="HO72" s="286"/>
      <c r="HP72" s="286"/>
      <c r="HQ72" s="286"/>
      <c r="HR72" s="286"/>
      <c r="HS72" s="286"/>
      <c r="HT72" s="286"/>
      <c r="HU72" s="286"/>
      <c r="HV72" s="286"/>
      <c r="HW72" s="286"/>
      <c r="HX72" s="286"/>
      <c r="HY72" s="286"/>
      <c r="HZ72" s="286"/>
      <c r="IA72" s="286"/>
      <c r="IB72" s="286"/>
      <c r="IC72" s="286"/>
    </row>
    <row r="73" spans="1:237" s="288" customFormat="1" ht="30" customHeight="1">
      <c r="A73" s="306">
        <v>65</v>
      </c>
      <c r="B73" s="362" t="s">
        <v>48</v>
      </c>
      <c r="C73" s="305" t="s">
        <v>381</v>
      </c>
      <c r="D73" s="348">
        <v>1988</v>
      </c>
      <c r="E73" s="306" t="s">
        <v>1608</v>
      </c>
      <c r="F73" s="306" t="s">
        <v>49</v>
      </c>
      <c r="G73" s="305" t="s">
        <v>50</v>
      </c>
      <c r="H73" s="306"/>
      <c r="I73" s="306" t="s">
        <v>1602</v>
      </c>
      <c r="J73" s="306" t="s">
        <v>1414</v>
      </c>
      <c r="K73" s="350">
        <v>40497</v>
      </c>
      <c r="L73" s="356">
        <v>457037</v>
      </c>
      <c r="M73" s="356"/>
      <c r="N73" s="356">
        <v>226192</v>
      </c>
      <c r="O73" s="306"/>
      <c r="P73" s="306"/>
      <c r="Q73" s="306"/>
      <c r="R73" s="306" t="s">
        <v>3614</v>
      </c>
      <c r="S73" s="306" t="s">
        <v>3562</v>
      </c>
      <c r="T73" s="306" t="s">
        <v>1603</v>
      </c>
      <c r="U73" s="364" t="s">
        <v>2448</v>
      </c>
      <c r="V73" s="306" t="s">
        <v>1604</v>
      </c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286"/>
      <c r="FW73" s="286"/>
      <c r="FX73" s="286"/>
      <c r="FY73" s="286"/>
      <c r="FZ73" s="286"/>
      <c r="GA73" s="286"/>
      <c r="GB73" s="286"/>
      <c r="GC73" s="286"/>
      <c r="GD73" s="286"/>
      <c r="GE73" s="286"/>
      <c r="GF73" s="286"/>
      <c r="GG73" s="286"/>
      <c r="GH73" s="286"/>
      <c r="GI73" s="286"/>
      <c r="GJ73" s="286"/>
      <c r="GK73" s="286"/>
      <c r="GL73" s="286"/>
      <c r="GM73" s="286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286"/>
      <c r="HU73" s="286"/>
      <c r="HV73" s="286"/>
      <c r="HW73" s="286"/>
      <c r="HX73" s="286"/>
      <c r="HY73" s="286"/>
      <c r="HZ73" s="286"/>
      <c r="IA73" s="286"/>
      <c r="IB73" s="286"/>
      <c r="IC73" s="286"/>
    </row>
    <row r="74" spans="1:237" s="288" customFormat="1" ht="30" customHeight="1">
      <c r="A74" s="306">
        <v>66</v>
      </c>
      <c r="B74" s="362" t="s">
        <v>51</v>
      </c>
      <c r="C74" s="305" t="s">
        <v>381</v>
      </c>
      <c r="D74" s="348">
        <v>1991</v>
      </c>
      <c r="E74" s="306" t="s">
        <v>1608</v>
      </c>
      <c r="F74" s="306" t="s">
        <v>52</v>
      </c>
      <c r="G74" s="305" t="s">
        <v>53</v>
      </c>
      <c r="H74" s="306"/>
      <c r="I74" s="306" t="s">
        <v>1602</v>
      </c>
      <c r="J74" s="306" t="s">
        <v>1415</v>
      </c>
      <c r="K74" s="350">
        <v>40497</v>
      </c>
      <c r="L74" s="356">
        <v>481510</v>
      </c>
      <c r="M74" s="356"/>
      <c r="N74" s="356">
        <v>343359</v>
      </c>
      <c r="O74" s="306"/>
      <c r="P74" s="306"/>
      <c r="Q74" s="306"/>
      <c r="R74" s="306" t="s">
        <v>3615</v>
      </c>
      <c r="S74" s="306" t="s">
        <v>3616</v>
      </c>
      <c r="T74" s="306" t="s">
        <v>1603</v>
      </c>
      <c r="U74" s="364" t="s">
        <v>2448</v>
      </c>
      <c r="V74" s="306" t="s">
        <v>1604</v>
      </c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2"/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6"/>
      <c r="DB74" s="286"/>
      <c r="DC74" s="286"/>
      <c r="DD74" s="286"/>
      <c r="DE74" s="286"/>
      <c r="DF74" s="286"/>
      <c r="DG74" s="286"/>
      <c r="DH74" s="286"/>
      <c r="DI74" s="286"/>
      <c r="DJ74" s="286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6"/>
      <c r="DW74" s="286"/>
      <c r="DX74" s="286"/>
      <c r="DY74" s="286"/>
      <c r="DZ74" s="286"/>
      <c r="EA74" s="286"/>
      <c r="EB74" s="286"/>
      <c r="EC74" s="286"/>
      <c r="ED74" s="286"/>
      <c r="EE74" s="286"/>
      <c r="EF74" s="286"/>
      <c r="EG74" s="286"/>
      <c r="EH74" s="286"/>
      <c r="EI74" s="286"/>
      <c r="EJ74" s="286"/>
      <c r="EK74" s="286"/>
      <c r="EL74" s="286"/>
      <c r="EM74" s="286"/>
      <c r="EN74" s="286"/>
      <c r="EO74" s="286"/>
      <c r="EP74" s="286"/>
      <c r="EQ74" s="286"/>
      <c r="ER74" s="286"/>
      <c r="ES74" s="286"/>
      <c r="ET74" s="286"/>
      <c r="EU74" s="286"/>
      <c r="EV74" s="286"/>
      <c r="EW74" s="286"/>
      <c r="EX74" s="286"/>
      <c r="EY74" s="286"/>
      <c r="EZ74" s="286"/>
      <c r="FA74" s="286"/>
      <c r="FB74" s="286"/>
      <c r="FC74" s="286"/>
      <c r="FD74" s="286"/>
      <c r="FE74" s="286"/>
      <c r="FF74" s="286"/>
      <c r="FG74" s="286"/>
      <c r="FH74" s="286"/>
      <c r="FI74" s="286"/>
      <c r="FJ74" s="286"/>
      <c r="FK74" s="286"/>
      <c r="FL74" s="286"/>
      <c r="FM74" s="286"/>
      <c r="FN74" s="286"/>
      <c r="FO74" s="286"/>
      <c r="FP74" s="286"/>
      <c r="FQ74" s="286"/>
      <c r="FR74" s="286"/>
      <c r="FS74" s="286"/>
      <c r="FT74" s="286"/>
      <c r="FU74" s="286"/>
      <c r="FV74" s="286"/>
      <c r="FW74" s="286"/>
      <c r="FX74" s="286"/>
      <c r="FY74" s="286"/>
      <c r="FZ74" s="286"/>
      <c r="GA74" s="286"/>
      <c r="GB74" s="286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</row>
    <row r="75" spans="1:237" s="288" customFormat="1" ht="30" customHeight="1">
      <c r="A75" s="306">
        <v>67</v>
      </c>
      <c r="B75" s="362" t="s">
        <v>54</v>
      </c>
      <c r="C75" s="305" t="s">
        <v>381</v>
      </c>
      <c r="D75" s="348">
        <v>1991</v>
      </c>
      <c r="E75" s="306" t="s">
        <v>1608</v>
      </c>
      <c r="F75" s="306" t="s">
        <v>55</v>
      </c>
      <c r="G75" s="305" t="s">
        <v>56</v>
      </c>
      <c r="H75" s="306"/>
      <c r="I75" s="306" t="s">
        <v>1602</v>
      </c>
      <c r="J75" s="306" t="s">
        <v>1416</v>
      </c>
      <c r="K75" s="350">
        <v>40497</v>
      </c>
      <c r="L75" s="356">
        <v>556452</v>
      </c>
      <c r="M75" s="356"/>
      <c r="N75" s="356">
        <v>410807</v>
      </c>
      <c r="O75" s="306"/>
      <c r="P75" s="306"/>
      <c r="Q75" s="306"/>
      <c r="R75" s="306" t="s">
        <v>3611</v>
      </c>
      <c r="S75" s="306" t="s">
        <v>3562</v>
      </c>
      <c r="T75" s="306" t="s">
        <v>1603</v>
      </c>
      <c r="U75" s="364" t="s">
        <v>2448</v>
      </c>
      <c r="V75" s="306" t="s">
        <v>1604</v>
      </c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6"/>
      <c r="CI75" s="286"/>
      <c r="CJ75" s="286"/>
      <c r="CK75" s="286"/>
      <c r="CL75" s="286"/>
      <c r="CM75" s="286"/>
      <c r="CN75" s="286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6"/>
      <c r="DB75" s="286"/>
      <c r="DC75" s="286"/>
      <c r="DD75" s="286"/>
      <c r="DE75" s="286"/>
      <c r="DF75" s="286"/>
      <c r="DG75" s="286"/>
      <c r="DH75" s="286"/>
      <c r="DI75" s="286"/>
      <c r="DJ75" s="286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6"/>
      <c r="DW75" s="286"/>
      <c r="DX75" s="286"/>
      <c r="DY75" s="286"/>
      <c r="DZ75" s="286"/>
      <c r="EA75" s="286"/>
      <c r="EB75" s="286"/>
      <c r="EC75" s="286"/>
      <c r="ED75" s="286"/>
      <c r="EE75" s="286"/>
      <c r="EF75" s="286"/>
      <c r="EG75" s="286"/>
      <c r="EH75" s="286"/>
      <c r="EI75" s="286"/>
      <c r="EJ75" s="286"/>
      <c r="EK75" s="286"/>
      <c r="EL75" s="286"/>
      <c r="EM75" s="286"/>
      <c r="EN75" s="286"/>
      <c r="EO75" s="286"/>
      <c r="EP75" s="286"/>
      <c r="EQ75" s="286"/>
      <c r="ER75" s="286"/>
      <c r="ES75" s="286"/>
      <c r="ET75" s="286"/>
      <c r="EU75" s="286"/>
      <c r="EV75" s="286"/>
      <c r="EW75" s="286"/>
      <c r="EX75" s="286"/>
      <c r="EY75" s="286"/>
      <c r="EZ75" s="286"/>
      <c r="FA75" s="286"/>
      <c r="FB75" s="286"/>
      <c r="FC75" s="286"/>
      <c r="FD75" s="286"/>
      <c r="FE75" s="286"/>
      <c r="FF75" s="286"/>
      <c r="FG75" s="286"/>
      <c r="FH75" s="286"/>
      <c r="FI75" s="286"/>
      <c r="FJ75" s="286"/>
      <c r="FK75" s="286"/>
      <c r="FL75" s="286"/>
      <c r="FM75" s="286"/>
      <c r="FN75" s="286"/>
      <c r="FO75" s="286"/>
      <c r="FP75" s="286"/>
      <c r="FQ75" s="286"/>
      <c r="FR75" s="286"/>
      <c r="FS75" s="286"/>
      <c r="FT75" s="286"/>
      <c r="FU75" s="286"/>
      <c r="FV75" s="286"/>
      <c r="FW75" s="286"/>
      <c r="FX75" s="286"/>
      <c r="FY75" s="286"/>
      <c r="FZ75" s="286"/>
      <c r="GA75" s="286"/>
      <c r="GB75" s="286"/>
      <c r="GC75" s="286"/>
      <c r="GD75" s="286"/>
      <c r="GE75" s="286"/>
      <c r="GF75" s="286"/>
      <c r="GG75" s="286"/>
      <c r="GH75" s="286"/>
      <c r="GI75" s="286"/>
      <c r="GJ75" s="286"/>
      <c r="GK75" s="286"/>
      <c r="GL75" s="286"/>
      <c r="GM75" s="286"/>
      <c r="GN75" s="286"/>
      <c r="GO75" s="286"/>
      <c r="GP75" s="286"/>
      <c r="GQ75" s="286"/>
      <c r="GR75" s="286"/>
      <c r="GS75" s="286"/>
      <c r="GT75" s="286"/>
      <c r="GU75" s="286"/>
      <c r="GV75" s="286"/>
      <c r="GW75" s="286"/>
      <c r="GX75" s="286"/>
      <c r="GY75" s="286"/>
      <c r="GZ75" s="286"/>
      <c r="HA75" s="286"/>
      <c r="HB75" s="286"/>
      <c r="HC75" s="286"/>
      <c r="HD75" s="286"/>
      <c r="HE75" s="286"/>
      <c r="HF75" s="286"/>
      <c r="HG75" s="286"/>
      <c r="HH75" s="286"/>
      <c r="HI75" s="286"/>
      <c r="HJ75" s="286"/>
      <c r="HK75" s="286"/>
      <c r="HL75" s="286"/>
      <c r="HM75" s="286"/>
      <c r="HN75" s="286"/>
      <c r="HO75" s="286"/>
      <c r="HP75" s="286"/>
      <c r="HQ75" s="286"/>
      <c r="HR75" s="286"/>
      <c r="HS75" s="286"/>
      <c r="HT75" s="286"/>
      <c r="HU75" s="286"/>
      <c r="HV75" s="286"/>
      <c r="HW75" s="286"/>
      <c r="HX75" s="286"/>
      <c r="HY75" s="286"/>
      <c r="HZ75" s="286"/>
      <c r="IA75" s="286"/>
      <c r="IB75" s="286"/>
      <c r="IC75" s="286"/>
    </row>
    <row r="76" spans="1:237" s="288" customFormat="1" ht="30" customHeight="1">
      <c r="A76" s="306">
        <v>68</v>
      </c>
      <c r="B76" s="362" t="s">
        <v>57</v>
      </c>
      <c r="C76" s="305" t="s">
        <v>381</v>
      </c>
      <c r="D76" s="348">
        <v>1994</v>
      </c>
      <c r="E76" s="306" t="s">
        <v>1608</v>
      </c>
      <c r="F76" s="306" t="s">
        <v>58</v>
      </c>
      <c r="G76" s="305" t="s">
        <v>59</v>
      </c>
      <c r="H76" s="306"/>
      <c r="I76" s="306" t="s">
        <v>1602</v>
      </c>
      <c r="J76" s="306" t="s">
        <v>1417</v>
      </c>
      <c r="K76" s="350">
        <v>40499</v>
      </c>
      <c r="L76" s="356">
        <v>302314</v>
      </c>
      <c r="M76" s="356"/>
      <c r="N76" s="356">
        <v>92233</v>
      </c>
      <c r="O76" s="306"/>
      <c r="P76" s="306"/>
      <c r="Q76" s="306"/>
      <c r="R76" s="306" t="s">
        <v>3617</v>
      </c>
      <c r="S76" s="306" t="s">
        <v>3618</v>
      </c>
      <c r="T76" s="306" t="s">
        <v>1603</v>
      </c>
      <c r="U76" s="364" t="s">
        <v>2448</v>
      </c>
      <c r="V76" s="306" t="s">
        <v>1604</v>
      </c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352"/>
      <c r="AW76" s="352"/>
      <c r="AX76" s="352"/>
      <c r="AY76" s="352"/>
      <c r="AZ76" s="352"/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6"/>
      <c r="DW76" s="286"/>
      <c r="DX76" s="286"/>
      <c r="DY76" s="286"/>
      <c r="DZ76" s="286"/>
      <c r="EA76" s="286"/>
      <c r="EB76" s="286"/>
      <c r="EC76" s="286"/>
      <c r="ED76" s="286"/>
      <c r="EE76" s="286"/>
      <c r="EF76" s="286"/>
      <c r="EG76" s="286"/>
      <c r="EH76" s="286"/>
      <c r="EI76" s="286"/>
      <c r="EJ76" s="286"/>
      <c r="EK76" s="286"/>
      <c r="EL76" s="286"/>
      <c r="EM76" s="286"/>
      <c r="EN76" s="286"/>
      <c r="EO76" s="286"/>
      <c r="EP76" s="286"/>
      <c r="EQ76" s="286"/>
      <c r="ER76" s="286"/>
      <c r="ES76" s="286"/>
      <c r="ET76" s="286"/>
      <c r="EU76" s="286"/>
      <c r="EV76" s="286"/>
      <c r="EW76" s="286"/>
      <c r="EX76" s="286"/>
      <c r="EY76" s="286"/>
      <c r="EZ76" s="286"/>
      <c r="FA76" s="286"/>
      <c r="FB76" s="286"/>
      <c r="FC76" s="286"/>
      <c r="FD76" s="286"/>
      <c r="FE76" s="286"/>
      <c r="FF76" s="286"/>
      <c r="FG76" s="286"/>
      <c r="FH76" s="286"/>
      <c r="FI76" s="286"/>
      <c r="FJ76" s="286"/>
      <c r="FK76" s="286"/>
      <c r="FL76" s="286"/>
      <c r="FM76" s="286"/>
      <c r="FN76" s="286"/>
      <c r="FO76" s="286"/>
      <c r="FP76" s="286"/>
      <c r="FQ76" s="286"/>
      <c r="FR76" s="286"/>
      <c r="FS76" s="286"/>
      <c r="FT76" s="286"/>
      <c r="FU76" s="286"/>
      <c r="FV76" s="286"/>
      <c r="FW76" s="286"/>
      <c r="FX76" s="286"/>
      <c r="FY76" s="286"/>
      <c r="FZ76" s="286"/>
      <c r="GA76" s="286"/>
      <c r="GB76" s="286"/>
      <c r="GC76" s="286"/>
      <c r="GD76" s="286"/>
      <c r="GE76" s="286"/>
      <c r="GF76" s="286"/>
      <c r="GG76" s="286"/>
      <c r="GH76" s="286"/>
      <c r="GI76" s="286"/>
      <c r="GJ76" s="286"/>
      <c r="GK76" s="286"/>
      <c r="GL76" s="286"/>
      <c r="GM76" s="286"/>
      <c r="GN76" s="286"/>
      <c r="GO76" s="286"/>
      <c r="GP76" s="286"/>
      <c r="GQ76" s="286"/>
      <c r="GR76" s="286"/>
      <c r="GS76" s="286"/>
      <c r="GT76" s="286"/>
      <c r="GU76" s="286"/>
      <c r="GV76" s="286"/>
      <c r="GW76" s="286"/>
      <c r="GX76" s="286"/>
      <c r="GY76" s="286"/>
      <c r="GZ76" s="286"/>
      <c r="HA76" s="286"/>
      <c r="HB76" s="286"/>
      <c r="HC76" s="286"/>
      <c r="HD76" s="286"/>
      <c r="HE76" s="286"/>
      <c r="HF76" s="286"/>
      <c r="HG76" s="286"/>
      <c r="HH76" s="286"/>
      <c r="HI76" s="286"/>
      <c r="HJ76" s="286"/>
      <c r="HK76" s="286"/>
      <c r="HL76" s="286"/>
      <c r="HM76" s="286"/>
      <c r="HN76" s="286"/>
      <c r="HO76" s="286"/>
      <c r="HP76" s="286"/>
      <c r="HQ76" s="286"/>
      <c r="HR76" s="286"/>
      <c r="HS76" s="286"/>
      <c r="HT76" s="286"/>
      <c r="HU76" s="286"/>
      <c r="HV76" s="286"/>
      <c r="HW76" s="286"/>
      <c r="HX76" s="286"/>
      <c r="HY76" s="286"/>
      <c r="HZ76" s="286"/>
      <c r="IA76" s="286"/>
      <c r="IB76" s="286"/>
      <c r="IC76" s="286"/>
    </row>
    <row r="77" spans="1:237" s="288" customFormat="1" ht="30" customHeight="1">
      <c r="A77" s="306">
        <v>69</v>
      </c>
      <c r="B77" s="362" t="s">
        <v>60</v>
      </c>
      <c r="C77" s="305" t="s">
        <v>381</v>
      </c>
      <c r="D77" s="348">
        <v>1988</v>
      </c>
      <c r="E77" s="306" t="s">
        <v>1608</v>
      </c>
      <c r="F77" s="306" t="s">
        <v>49</v>
      </c>
      <c r="G77" s="305" t="s">
        <v>61</v>
      </c>
      <c r="H77" s="306"/>
      <c r="I77" s="306" t="s">
        <v>1602</v>
      </c>
      <c r="J77" s="306" t="s">
        <v>1418</v>
      </c>
      <c r="K77" s="350">
        <v>40499</v>
      </c>
      <c r="L77" s="356">
        <v>457037</v>
      </c>
      <c r="M77" s="356"/>
      <c r="N77" s="356">
        <v>226192</v>
      </c>
      <c r="O77" s="306"/>
      <c r="P77" s="306"/>
      <c r="Q77" s="306"/>
      <c r="R77" s="306" t="s">
        <v>3619</v>
      </c>
      <c r="S77" s="306">
        <v>1021630.46</v>
      </c>
      <c r="T77" s="306" t="s">
        <v>1603</v>
      </c>
      <c r="U77" s="364" t="s">
        <v>2448</v>
      </c>
      <c r="V77" s="306" t="s">
        <v>1604</v>
      </c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  <c r="AR77" s="352"/>
      <c r="AS77" s="352"/>
      <c r="AT77" s="352"/>
      <c r="AU77" s="352"/>
      <c r="AV77" s="352"/>
      <c r="AW77" s="352"/>
      <c r="AX77" s="352"/>
      <c r="AY77" s="352"/>
      <c r="AZ77" s="352"/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6"/>
      <c r="DI77" s="286"/>
      <c r="DJ77" s="286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6"/>
      <c r="EL77" s="286"/>
      <c r="EM77" s="286"/>
      <c r="EN77" s="286"/>
      <c r="EO77" s="286"/>
      <c r="EP77" s="286"/>
      <c r="EQ77" s="286"/>
      <c r="ER77" s="286"/>
      <c r="ES77" s="286"/>
      <c r="ET77" s="286"/>
      <c r="EU77" s="286"/>
      <c r="EV77" s="286"/>
      <c r="EW77" s="286"/>
      <c r="EX77" s="286"/>
      <c r="EY77" s="286"/>
      <c r="EZ77" s="286"/>
      <c r="FA77" s="286"/>
      <c r="FB77" s="286"/>
      <c r="FC77" s="286"/>
      <c r="FD77" s="286"/>
      <c r="FE77" s="286"/>
      <c r="FF77" s="286"/>
      <c r="FG77" s="286"/>
      <c r="FH77" s="286"/>
      <c r="FI77" s="286"/>
      <c r="FJ77" s="286"/>
      <c r="FK77" s="286"/>
      <c r="FL77" s="286"/>
      <c r="FM77" s="286"/>
      <c r="FN77" s="286"/>
      <c r="FO77" s="286"/>
      <c r="FP77" s="286"/>
      <c r="FQ77" s="286"/>
      <c r="FR77" s="286"/>
      <c r="FS77" s="286"/>
      <c r="FT77" s="286"/>
      <c r="FU77" s="286"/>
      <c r="FV77" s="286"/>
      <c r="FW77" s="286"/>
      <c r="FX77" s="286"/>
      <c r="FY77" s="286"/>
      <c r="FZ77" s="286"/>
      <c r="GA77" s="286"/>
      <c r="GB77" s="286"/>
      <c r="GC77" s="286"/>
      <c r="GD77" s="286"/>
      <c r="GE77" s="286"/>
      <c r="GF77" s="286"/>
      <c r="GG77" s="286"/>
      <c r="GH77" s="286"/>
      <c r="GI77" s="286"/>
      <c r="GJ77" s="286"/>
      <c r="GK77" s="286"/>
      <c r="GL77" s="286"/>
      <c r="GM77" s="286"/>
      <c r="GN77" s="286"/>
      <c r="GO77" s="286"/>
      <c r="GP77" s="286"/>
      <c r="GQ77" s="286"/>
      <c r="GR77" s="286"/>
      <c r="GS77" s="286"/>
      <c r="GT77" s="286"/>
      <c r="GU77" s="286"/>
      <c r="GV77" s="286"/>
      <c r="GW77" s="286"/>
      <c r="GX77" s="286"/>
      <c r="GY77" s="286"/>
      <c r="GZ77" s="286"/>
      <c r="HA77" s="286"/>
      <c r="HB77" s="286"/>
      <c r="HC77" s="286"/>
      <c r="HD77" s="286"/>
      <c r="HE77" s="286"/>
      <c r="HF77" s="286"/>
      <c r="HG77" s="286"/>
      <c r="HH77" s="286"/>
      <c r="HI77" s="286"/>
      <c r="HJ77" s="286"/>
      <c r="HK77" s="286"/>
      <c r="HL77" s="286"/>
      <c r="HM77" s="286"/>
      <c r="HN77" s="286"/>
      <c r="HO77" s="286"/>
      <c r="HP77" s="286"/>
      <c r="HQ77" s="286"/>
      <c r="HR77" s="286"/>
      <c r="HS77" s="286"/>
      <c r="HT77" s="286"/>
      <c r="HU77" s="286"/>
      <c r="HV77" s="286"/>
      <c r="HW77" s="286"/>
      <c r="HX77" s="286"/>
      <c r="HY77" s="286"/>
      <c r="HZ77" s="286"/>
      <c r="IA77" s="286"/>
      <c r="IB77" s="286"/>
      <c r="IC77" s="286"/>
    </row>
    <row r="78" spans="1:237" s="288" customFormat="1" ht="30" customHeight="1">
      <c r="A78" s="306">
        <v>70</v>
      </c>
      <c r="B78" s="362" t="s">
        <v>62</v>
      </c>
      <c r="C78" s="305" t="s">
        <v>381</v>
      </c>
      <c r="D78" s="348">
        <v>1988</v>
      </c>
      <c r="E78" s="306" t="s">
        <v>1608</v>
      </c>
      <c r="F78" s="306" t="s">
        <v>49</v>
      </c>
      <c r="G78" s="305" t="s">
        <v>63</v>
      </c>
      <c r="H78" s="306"/>
      <c r="I78" s="306" t="s">
        <v>1602</v>
      </c>
      <c r="J78" s="306" t="s">
        <v>1419</v>
      </c>
      <c r="K78" s="350">
        <v>40501</v>
      </c>
      <c r="L78" s="356">
        <v>457037</v>
      </c>
      <c r="M78" s="356"/>
      <c r="N78" s="356">
        <v>226192</v>
      </c>
      <c r="O78" s="306"/>
      <c r="P78" s="306"/>
      <c r="Q78" s="306"/>
      <c r="R78" s="306" t="s">
        <v>3620</v>
      </c>
      <c r="S78" s="306">
        <v>1021630.46</v>
      </c>
      <c r="T78" s="306" t="s">
        <v>1603</v>
      </c>
      <c r="U78" s="364" t="s">
        <v>2448</v>
      </c>
      <c r="V78" s="306" t="s">
        <v>1604</v>
      </c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I78" s="286"/>
      <c r="DJ78" s="286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6"/>
      <c r="DW78" s="286"/>
      <c r="DX78" s="286"/>
      <c r="DY78" s="286"/>
      <c r="DZ78" s="286"/>
      <c r="EA78" s="286"/>
      <c r="EB78" s="286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6"/>
      <c r="ET78" s="286"/>
      <c r="EU78" s="286"/>
      <c r="EV78" s="286"/>
      <c r="EW78" s="286"/>
      <c r="EX78" s="286"/>
      <c r="EY78" s="286"/>
      <c r="EZ78" s="286"/>
      <c r="FA78" s="286"/>
      <c r="FB78" s="286"/>
      <c r="FC78" s="286"/>
      <c r="FD78" s="286"/>
      <c r="FE78" s="286"/>
      <c r="FF78" s="286"/>
      <c r="FG78" s="286"/>
      <c r="FH78" s="286"/>
      <c r="FI78" s="286"/>
      <c r="FJ78" s="286"/>
      <c r="FK78" s="286"/>
      <c r="FL78" s="286"/>
      <c r="FM78" s="286"/>
      <c r="FN78" s="286"/>
      <c r="FO78" s="286"/>
      <c r="FP78" s="286"/>
      <c r="FQ78" s="286"/>
      <c r="FR78" s="286"/>
      <c r="FS78" s="286"/>
      <c r="FT78" s="286"/>
      <c r="FU78" s="286"/>
      <c r="FV78" s="286"/>
      <c r="FW78" s="286"/>
      <c r="FX78" s="286"/>
      <c r="FY78" s="286"/>
      <c r="FZ78" s="286"/>
      <c r="GA78" s="286"/>
      <c r="GB78" s="286"/>
      <c r="GC78" s="286"/>
      <c r="GD78" s="286"/>
      <c r="GE78" s="286"/>
      <c r="GF78" s="286"/>
      <c r="GG78" s="286"/>
      <c r="GH78" s="286"/>
      <c r="GI78" s="286"/>
      <c r="GJ78" s="286"/>
      <c r="GK78" s="286"/>
      <c r="GL78" s="286"/>
      <c r="GM78" s="286"/>
      <c r="GN78" s="286"/>
      <c r="GO78" s="286"/>
      <c r="GP78" s="286"/>
      <c r="GQ78" s="286"/>
      <c r="GR78" s="286"/>
      <c r="GS78" s="286"/>
      <c r="GT78" s="286"/>
      <c r="GU78" s="286"/>
      <c r="GV78" s="286"/>
      <c r="GW78" s="286"/>
      <c r="GX78" s="286"/>
      <c r="GY78" s="286"/>
      <c r="GZ78" s="286"/>
      <c r="HA78" s="286"/>
      <c r="HB78" s="286"/>
      <c r="HC78" s="286"/>
      <c r="HD78" s="286"/>
      <c r="HE78" s="286"/>
      <c r="HF78" s="286"/>
      <c r="HG78" s="286"/>
      <c r="HH78" s="286"/>
      <c r="HI78" s="286"/>
      <c r="HJ78" s="286"/>
      <c r="HK78" s="286"/>
      <c r="HL78" s="286"/>
      <c r="HM78" s="286"/>
      <c r="HN78" s="286"/>
      <c r="HO78" s="286"/>
      <c r="HP78" s="286"/>
      <c r="HQ78" s="286"/>
      <c r="HR78" s="286"/>
      <c r="HS78" s="286"/>
      <c r="HT78" s="286"/>
      <c r="HU78" s="286"/>
      <c r="HV78" s="286"/>
      <c r="HW78" s="286"/>
      <c r="HX78" s="286"/>
      <c r="HY78" s="286"/>
      <c r="HZ78" s="286"/>
      <c r="IA78" s="286"/>
      <c r="IB78" s="286"/>
      <c r="IC78" s="286"/>
    </row>
    <row r="79" spans="1:237" s="288" customFormat="1" ht="30" customHeight="1">
      <c r="A79" s="306">
        <v>71</v>
      </c>
      <c r="B79" s="362" t="s">
        <v>64</v>
      </c>
      <c r="C79" s="305" t="s">
        <v>381</v>
      </c>
      <c r="D79" s="348">
        <v>1987</v>
      </c>
      <c r="E79" s="306" t="s">
        <v>1608</v>
      </c>
      <c r="F79" s="306" t="s">
        <v>65</v>
      </c>
      <c r="G79" s="305" t="s">
        <v>66</v>
      </c>
      <c r="H79" s="306"/>
      <c r="I79" s="306" t="s">
        <v>1602</v>
      </c>
      <c r="J79" s="306" t="s">
        <v>1420</v>
      </c>
      <c r="K79" s="350">
        <v>40497</v>
      </c>
      <c r="L79" s="356">
        <v>312586</v>
      </c>
      <c r="M79" s="356"/>
      <c r="N79" s="356">
        <v>96824</v>
      </c>
      <c r="O79" s="306"/>
      <c r="P79" s="306"/>
      <c r="Q79" s="306"/>
      <c r="R79" s="306" t="s">
        <v>3621</v>
      </c>
      <c r="S79" s="306">
        <v>887149.67</v>
      </c>
      <c r="T79" s="306" t="s">
        <v>1603</v>
      </c>
      <c r="U79" s="364" t="s">
        <v>2448</v>
      </c>
      <c r="V79" s="306" t="s">
        <v>1604</v>
      </c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  <c r="CI79" s="286"/>
      <c r="CJ79" s="286"/>
      <c r="CK79" s="286"/>
      <c r="CL79" s="286"/>
      <c r="CM79" s="286"/>
      <c r="CN79" s="286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286"/>
      <c r="DH79" s="286"/>
      <c r="DI79" s="286"/>
      <c r="DJ79" s="286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6"/>
      <c r="EL79" s="286"/>
      <c r="EM79" s="286"/>
      <c r="EN79" s="286"/>
      <c r="EO79" s="286"/>
      <c r="EP79" s="286"/>
      <c r="EQ79" s="286"/>
      <c r="ER79" s="286"/>
      <c r="ES79" s="286"/>
      <c r="ET79" s="286"/>
      <c r="EU79" s="286"/>
      <c r="EV79" s="286"/>
      <c r="EW79" s="286"/>
      <c r="EX79" s="286"/>
      <c r="EY79" s="286"/>
      <c r="EZ79" s="286"/>
      <c r="FA79" s="286"/>
      <c r="FB79" s="286"/>
      <c r="FC79" s="286"/>
      <c r="FD79" s="286"/>
      <c r="FE79" s="286"/>
      <c r="FF79" s="286"/>
      <c r="FG79" s="286"/>
      <c r="FH79" s="286"/>
      <c r="FI79" s="286"/>
      <c r="FJ79" s="286"/>
      <c r="FK79" s="286"/>
      <c r="FL79" s="286"/>
      <c r="FM79" s="286"/>
      <c r="FN79" s="286"/>
      <c r="FO79" s="286"/>
      <c r="FP79" s="286"/>
      <c r="FQ79" s="286"/>
      <c r="FR79" s="286"/>
      <c r="FS79" s="286"/>
      <c r="FT79" s="286"/>
      <c r="FU79" s="286"/>
      <c r="FV79" s="286"/>
      <c r="FW79" s="286"/>
      <c r="FX79" s="286"/>
      <c r="FY79" s="286"/>
      <c r="FZ79" s="286"/>
      <c r="GA79" s="286"/>
      <c r="GB79" s="286"/>
      <c r="GC79" s="286"/>
      <c r="GD79" s="286"/>
      <c r="GE79" s="286"/>
      <c r="GF79" s="286"/>
      <c r="GG79" s="286"/>
      <c r="GH79" s="286"/>
      <c r="GI79" s="286"/>
      <c r="GJ79" s="286"/>
      <c r="GK79" s="286"/>
      <c r="GL79" s="286"/>
      <c r="GM79" s="286"/>
      <c r="GN79" s="286"/>
      <c r="GO79" s="286"/>
      <c r="GP79" s="286"/>
      <c r="GQ79" s="286"/>
      <c r="GR79" s="286"/>
      <c r="GS79" s="286"/>
      <c r="GT79" s="286"/>
      <c r="GU79" s="286"/>
      <c r="GV79" s="286"/>
      <c r="GW79" s="286"/>
      <c r="GX79" s="286"/>
      <c r="GY79" s="286"/>
      <c r="GZ79" s="286"/>
      <c r="HA79" s="286"/>
      <c r="HB79" s="286"/>
      <c r="HC79" s="286"/>
      <c r="HD79" s="286"/>
      <c r="HE79" s="286"/>
      <c r="HF79" s="286"/>
      <c r="HG79" s="286"/>
      <c r="HH79" s="286"/>
      <c r="HI79" s="286"/>
      <c r="HJ79" s="286"/>
      <c r="HK79" s="286"/>
      <c r="HL79" s="286"/>
      <c r="HM79" s="286"/>
      <c r="HN79" s="286"/>
      <c r="HO79" s="286"/>
      <c r="HP79" s="286"/>
      <c r="HQ79" s="286"/>
      <c r="HR79" s="286"/>
      <c r="HS79" s="286"/>
      <c r="HT79" s="286"/>
      <c r="HU79" s="286"/>
      <c r="HV79" s="286"/>
      <c r="HW79" s="286"/>
      <c r="HX79" s="286"/>
      <c r="HY79" s="286"/>
      <c r="HZ79" s="286"/>
      <c r="IA79" s="286"/>
      <c r="IB79" s="286"/>
      <c r="IC79" s="286"/>
    </row>
    <row r="80" spans="1:237" s="288" customFormat="1" ht="30" customHeight="1">
      <c r="A80" s="306">
        <v>72</v>
      </c>
      <c r="B80" s="362" t="s">
        <v>67</v>
      </c>
      <c r="C80" s="305" t="s">
        <v>381</v>
      </c>
      <c r="D80" s="348">
        <v>1987</v>
      </c>
      <c r="E80" s="306" t="s">
        <v>1608</v>
      </c>
      <c r="F80" s="306" t="s">
        <v>68</v>
      </c>
      <c r="G80" s="305" t="s">
        <v>71</v>
      </c>
      <c r="H80" s="306"/>
      <c r="I80" s="306" t="s">
        <v>1602</v>
      </c>
      <c r="J80" s="306" t="s">
        <v>1421</v>
      </c>
      <c r="K80" s="350">
        <v>40530</v>
      </c>
      <c r="L80" s="356">
        <v>996875</v>
      </c>
      <c r="M80" s="356"/>
      <c r="N80" s="356">
        <v>771312</v>
      </c>
      <c r="O80" s="306"/>
      <c r="P80" s="306"/>
      <c r="Q80" s="306"/>
      <c r="R80" s="306" t="s">
        <v>3622</v>
      </c>
      <c r="S80" s="306">
        <v>7067124.5</v>
      </c>
      <c r="T80" s="306" t="s">
        <v>1603</v>
      </c>
      <c r="U80" s="364" t="s">
        <v>2448</v>
      </c>
      <c r="V80" s="306" t="s">
        <v>1604</v>
      </c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  <c r="BJ80" s="352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  <c r="CI80" s="286"/>
      <c r="CJ80" s="286"/>
      <c r="CK80" s="286"/>
      <c r="CL80" s="286"/>
      <c r="CM80" s="286"/>
      <c r="CN80" s="286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6"/>
      <c r="DB80" s="286"/>
      <c r="DC80" s="286"/>
      <c r="DD80" s="286"/>
      <c r="DE80" s="286"/>
      <c r="DF80" s="286"/>
      <c r="DG80" s="286"/>
      <c r="DH80" s="286"/>
      <c r="DI80" s="286"/>
      <c r="DJ80" s="286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6"/>
      <c r="DW80" s="286"/>
      <c r="DX80" s="286"/>
      <c r="DY80" s="286"/>
      <c r="DZ80" s="286"/>
      <c r="EA80" s="286"/>
      <c r="EB80" s="286"/>
      <c r="EC80" s="286"/>
      <c r="ED80" s="286"/>
      <c r="EE80" s="286"/>
      <c r="EF80" s="286"/>
      <c r="EG80" s="286"/>
      <c r="EH80" s="286"/>
      <c r="EI80" s="286"/>
      <c r="EJ80" s="286"/>
      <c r="EK80" s="286"/>
      <c r="EL80" s="286"/>
      <c r="EM80" s="286"/>
      <c r="EN80" s="286"/>
      <c r="EO80" s="286"/>
      <c r="EP80" s="286"/>
      <c r="EQ80" s="286"/>
      <c r="ER80" s="286"/>
      <c r="ES80" s="286"/>
      <c r="ET80" s="286"/>
      <c r="EU80" s="286"/>
      <c r="EV80" s="286"/>
      <c r="EW80" s="286"/>
      <c r="EX80" s="286"/>
      <c r="EY80" s="286"/>
      <c r="EZ80" s="286"/>
      <c r="FA80" s="286"/>
      <c r="FB80" s="286"/>
      <c r="FC80" s="286"/>
      <c r="FD80" s="286"/>
      <c r="FE80" s="286"/>
      <c r="FF80" s="286"/>
      <c r="FG80" s="286"/>
      <c r="FH80" s="286"/>
      <c r="FI80" s="286"/>
      <c r="FJ80" s="286"/>
      <c r="FK80" s="286"/>
      <c r="FL80" s="286"/>
      <c r="FM80" s="286"/>
      <c r="FN80" s="286"/>
      <c r="FO80" s="286"/>
      <c r="FP80" s="286"/>
      <c r="FQ80" s="286"/>
      <c r="FR80" s="286"/>
      <c r="FS80" s="286"/>
      <c r="FT80" s="286"/>
      <c r="FU80" s="286"/>
      <c r="FV80" s="286"/>
      <c r="FW80" s="286"/>
      <c r="FX80" s="286"/>
      <c r="FY80" s="286"/>
      <c r="FZ80" s="286"/>
      <c r="GA80" s="286"/>
      <c r="GB80" s="286"/>
      <c r="GC80" s="286"/>
      <c r="GD80" s="286"/>
      <c r="GE80" s="286"/>
      <c r="GF80" s="286"/>
      <c r="GG80" s="286"/>
      <c r="GH80" s="286"/>
      <c r="GI80" s="286"/>
      <c r="GJ80" s="286"/>
      <c r="GK80" s="286"/>
      <c r="GL80" s="286"/>
      <c r="GM80" s="286"/>
      <c r="GN80" s="286"/>
      <c r="GO80" s="286"/>
      <c r="GP80" s="286"/>
      <c r="GQ80" s="286"/>
      <c r="GR80" s="286"/>
      <c r="GS80" s="286"/>
      <c r="GT80" s="286"/>
      <c r="GU80" s="286"/>
      <c r="GV80" s="286"/>
      <c r="GW80" s="286"/>
      <c r="GX80" s="286"/>
      <c r="GY80" s="286"/>
      <c r="GZ80" s="286"/>
      <c r="HA80" s="286"/>
      <c r="HB80" s="286"/>
      <c r="HC80" s="286"/>
      <c r="HD80" s="286"/>
      <c r="HE80" s="286"/>
      <c r="HF80" s="286"/>
      <c r="HG80" s="286"/>
      <c r="HH80" s="286"/>
      <c r="HI80" s="286"/>
      <c r="HJ80" s="286"/>
      <c r="HK80" s="286"/>
      <c r="HL80" s="286"/>
      <c r="HM80" s="286"/>
      <c r="HN80" s="286"/>
      <c r="HO80" s="286"/>
      <c r="HP80" s="286"/>
      <c r="HQ80" s="286"/>
      <c r="HR80" s="286"/>
      <c r="HS80" s="286"/>
      <c r="HT80" s="286"/>
      <c r="HU80" s="286"/>
      <c r="HV80" s="286"/>
      <c r="HW80" s="286"/>
      <c r="HX80" s="286"/>
      <c r="HY80" s="286"/>
      <c r="HZ80" s="286"/>
      <c r="IA80" s="286"/>
      <c r="IB80" s="286"/>
      <c r="IC80" s="286"/>
    </row>
    <row r="81" spans="1:237" s="288" customFormat="1" ht="30" customHeight="1">
      <c r="A81" s="306">
        <v>73</v>
      </c>
      <c r="B81" s="362" t="s">
        <v>69</v>
      </c>
      <c r="C81" s="305" t="s">
        <v>381</v>
      </c>
      <c r="D81" s="348">
        <v>1988</v>
      </c>
      <c r="E81" s="306" t="s">
        <v>1608</v>
      </c>
      <c r="F81" s="306" t="s">
        <v>70</v>
      </c>
      <c r="G81" s="305" t="s">
        <v>72</v>
      </c>
      <c r="H81" s="306"/>
      <c r="I81" s="306" t="s">
        <v>1602</v>
      </c>
      <c r="J81" s="306" t="s">
        <v>1422</v>
      </c>
      <c r="K81" s="350">
        <v>40530</v>
      </c>
      <c r="L81" s="356">
        <v>315755</v>
      </c>
      <c r="M81" s="356"/>
      <c r="N81" s="356">
        <v>1018646</v>
      </c>
      <c r="O81" s="306"/>
      <c r="P81" s="306"/>
      <c r="Q81" s="306"/>
      <c r="R81" s="306" t="s">
        <v>3623</v>
      </c>
      <c r="S81" s="306">
        <v>1728131.13</v>
      </c>
      <c r="T81" s="306" t="s">
        <v>1603</v>
      </c>
      <c r="U81" s="364" t="s">
        <v>2448</v>
      </c>
      <c r="V81" s="306" t="s">
        <v>1604</v>
      </c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6"/>
      <c r="CI81" s="286"/>
      <c r="CJ81" s="286"/>
      <c r="CK81" s="286"/>
      <c r="CL81" s="286"/>
      <c r="CM81" s="286"/>
      <c r="CN81" s="286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6"/>
      <c r="DB81" s="286"/>
      <c r="DC81" s="286"/>
      <c r="DD81" s="286"/>
      <c r="DE81" s="286"/>
      <c r="DF81" s="286"/>
      <c r="DG81" s="286"/>
      <c r="DH81" s="286"/>
      <c r="DI81" s="286"/>
      <c r="DJ81" s="286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6"/>
      <c r="DW81" s="286"/>
      <c r="DX81" s="286"/>
      <c r="DY81" s="286"/>
      <c r="DZ81" s="286"/>
      <c r="EA81" s="286"/>
      <c r="EB81" s="286"/>
      <c r="EC81" s="286"/>
      <c r="ED81" s="286"/>
      <c r="EE81" s="286"/>
      <c r="EF81" s="286"/>
      <c r="EG81" s="286"/>
      <c r="EH81" s="286"/>
      <c r="EI81" s="286"/>
      <c r="EJ81" s="286"/>
      <c r="EK81" s="286"/>
      <c r="EL81" s="286"/>
      <c r="EM81" s="286"/>
      <c r="EN81" s="286"/>
      <c r="EO81" s="286"/>
      <c r="EP81" s="286"/>
      <c r="EQ81" s="286"/>
      <c r="ER81" s="286"/>
      <c r="ES81" s="286"/>
      <c r="ET81" s="286"/>
      <c r="EU81" s="286"/>
      <c r="EV81" s="286"/>
      <c r="EW81" s="286"/>
      <c r="EX81" s="286"/>
      <c r="EY81" s="286"/>
      <c r="EZ81" s="286"/>
      <c r="FA81" s="286"/>
      <c r="FB81" s="286"/>
      <c r="FC81" s="286"/>
      <c r="FD81" s="286"/>
      <c r="FE81" s="286"/>
      <c r="FF81" s="286"/>
      <c r="FG81" s="286"/>
      <c r="FH81" s="286"/>
      <c r="FI81" s="286"/>
      <c r="FJ81" s="286"/>
      <c r="FK81" s="286"/>
      <c r="FL81" s="286"/>
      <c r="FM81" s="286"/>
      <c r="FN81" s="286"/>
      <c r="FO81" s="286"/>
      <c r="FP81" s="286"/>
      <c r="FQ81" s="286"/>
      <c r="FR81" s="286"/>
      <c r="FS81" s="286"/>
      <c r="FT81" s="286"/>
      <c r="FU81" s="286"/>
      <c r="FV81" s="286"/>
      <c r="FW81" s="286"/>
      <c r="FX81" s="286"/>
      <c r="FY81" s="286"/>
      <c r="FZ81" s="286"/>
      <c r="GA81" s="286"/>
      <c r="GB81" s="286"/>
      <c r="GC81" s="286"/>
      <c r="GD81" s="286"/>
      <c r="GE81" s="286"/>
      <c r="GF81" s="286"/>
      <c r="GG81" s="286"/>
      <c r="GH81" s="286"/>
      <c r="GI81" s="286"/>
      <c r="GJ81" s="286"/>
      <c r="GK81" s="286"/>
      <c r="GL81" s="286"/>
      <c r="GM81" s="286"/>
      <c r="GN81" s="286"/>
      <c r="GO81" s="286"/>
      <c r="GP81" s="286"/>
      <c r="GQ81" s="286"/>
      <c r="GR81" s="286"/>
      <c r="GS81" s="286"/>
      <c r="GT81" s="286"/>
      <c r="GU81" s="286"/>
      <c r="GV81" s="286"/>
      <c r="GW81" s="286"/>
      <c r="GX81" s="286"/>
      <c r="GY81" s="286"/>
      <c r="GZ81" s="286"/>
      <c r="HA81" s="286"/>
      <c r="HB81" s="286"/>
      <c r="HC81" s="286"/>
      <c r="HD81" s="286"/>
      <c r="HE81" s="286"/>
      <c r="HF81" s="286"/>
      <c r="HG81" s="286"/>
      <c r="HH81" s="286"/>
      <c r="HI81" s="286"/>
      <c r="HJ81" s="286"/>
      <c r="HK81" s="286"/>
      <c r="HL81" s="286"/>
      <c r="HM81" s="286"/>
      <c r="HN81" s="286"/>
      <c r="HO81" s="286"/>
      <c r="HP81" s="286"/>
      <c r="HQ81" s="286"/>
      <c r="HR81" s="286"/>
      <c r="HS81" s="286"/>
      <c r="HT81" s="286"/>
      <c r="HU81" s="286"/>
      <c r="HV81" s="286"/>
      <c r="HW81" s="286"/>
      <c r="HX81" s="286"/>
      <c r="HY81" s="286"/>
      <c r="HZ81" s="286"/>
      <c r="IA81" s="286"/>
      <c r="IB81" s="286"/>
      <c r="IC81" s="286"/>
    </row>
    <row r="82" spans="1:237" s="288" customFormat="1" ht="30" customHeight="1">
      <c r="A82" s="306">
        <v>74</v>
      </c>
      <c r="B82" s="362" t="s">
        <v>73</v>
      </c>
      <c r="C82" s="305" t="s">
        <v>381</v>
      </c>
      <c r="D82" s="348">
        <v>1986</v>
      </c>
      <c r="E82" s="306" t="s">
        <v>1608</v>
      </c>
      <c r="F82" s="306" t="s">
        <v>74</v>
      </c>
      <c r="G82" s="305" t="s">
        <v>75</v>
      </c>
      <c r="H82" s="306"/>
      <c r="I82" s="306" t="s">
        <v>1602</v>
      </c>
      <c r="J82" s="306" t="s">
        <v>1422</v>
      </c>
      <c r="K82" s="350">
        <v>40530</v>
      </c>
      <c r="L82" s="356">
        <v>586135</v>
      </c>
      <c r="M82" s="356"/>
      <c r="N82" s="356">
        <v>332076</v>
      </c>
      <c r="O82" s="306"/>
      <c r="P82" s="306"/>
      <c r="Q82" s="306"/>
      <c r="R82" s="306" t="s">
        <v>3624</v>
      </c>
      <c r="S82" s="306" t="s">
        <v>3562</v>
      </c>
      <c r="T82" s="306" t="s">
        <v>1603</v>
      </c>
      <c r="U82" s="364" t="s">
        <v>2448</v>
      </c>
      <c r="V82" s="306" t="s">
        <v>1604</v>
      </c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2"/>
      <c r="BG82" s="352"/>
      <c r="BH82" s="352"/>
      <c r="BI82" s="352"/>
      <c r="BJ82" s="352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6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6"/>
      <c r="DW82" s="286"/>
      <c r="DX82" s="286"/>
      <c r="DY82" s="286"/>
      <c r="DZ82" s="286"/>
      <c r="EA82" s="286"/>
      <c r="EB82" s="286"/>
      <c r="EC82" s="286"/>
      <c r="ED82" s="286"/>
      <c r="EE82" s="286"/>
      <c r="EF82" s="286"/>
      <c r="EG82" s="286"/>
      <c r="EH82" s="286"/>
      <c r="EI82" s="286"/>
      <c r="EJ82" s="286"/>
      <c r="EK82" s="286"/>
      <c r="EL82" s="286"/>
      <c r="EM82" s="286"/>
      <c r="EN82" s="286"/>
      <c r="EO82" s="286"/>
      <c r="EP82" s="286"/>
      <c r="EQ82" s="286"/>
      <c r="ER82" s="286"/>
      <c r="ES82" s="286"/>
      <c r="ET82" s="286"/>
      <c r="EU82" s="286"/>
      <c r="EV82" s="286"/>
      <c r="EW82" s="286"/>
      <c r="EX82" s="286"/>
      <c r="EY82" s="286"/>
      <c r="EZ82" s="286"/>
      <c r="FA82" s="286"/>
      <c r="FB82" s="286"/>
      <c r="FC82" s="286"/>
      <c r="FD82" s="286"/>
      <c r="FE82" s="286"/>
      <c r="FF82" s="286"/>
      <c r="FG82" s="286"/>
      <c r="FH82" s="286"/>
      <c r="FI82" s="286"/>
      <c r="FJ82" s="286"/>
      <c r="FK82" s="286"/>
      <c r="FL82" s="286"/>
      <c r="FM82" s="286"/>
      <c r="FN82" s="286"/>
      <c r="FO82" s="286"/>
      <c r="FP82" s="286"/>
      <c r="FQ82" s="286"/>
      <c r="FR82" s="286"/>
      <c r="FS82" s="286"/>
      <c r="FT82" s="286"/>
      <c r="FU82" s="286"/>
      <c r="FV82" s="286"/>
      <c r="FW82" s="286"/>
      <c r="FX82" s="286"/>
      <c r="FY82" s="286"/>
      <c r="FZ82" s="286"/>
      <c r="GA82" s="286"/>
      <c r="GB82" s="286"/>
      <c r="GC82" s="286"/>
      <c r="GD82" s="286"/>
      <c r="GE82" s="286"/>
      <c r="GF82" s="286"/>
      <c r="GG82" s="286"/>
      <c r="GH82" s="286"/>
      <c r="GI82" s="286"/>
      <c r="GJ82" s="286"/>
      <c r="GK82" s="286"/>
      <c r="GL82" s="286"/>
      <c r="GM82" s="286"/>
      <c r="GN82" s="286"/>
      <c r="GO82" s="286"/>
      <c r="GP82" s="286"/>
      <c r="GQ82" s="286"/>
      <c r="GR82" s="286"/>
      <c r="GS82" s="286"/>
      <c r="GT82" s="286"/>
      <c r="GU82" s="286"/>
      <c r="GV82" s="286"/>
      <c r="GW82" s="286"/>
      <c r="GX82" s="286"/>
      <c r="GY82" s="286"/>
      <c r="GZ82" s="286"/>
      <c r="HA82" s="286"/>
      <c r="HB82" s="286"/>
      <c r="HC82" s="286"/>
      <c r="HD82" s="286"/>
      <c r="HE82" s="286"/>
      <c r="HF82" s="286"/>
      <c r="HG82" s="286"/>
      <c r="HH82" s="286"/>
      <c r="HI82" s="286"/>
      <c r="HJ82" s="286"/>
      <c r="HK82" s="286"/>
      <c r="HL82" s="286"/>
      <c r="HM82" s="286"/>
      <c r="HN82" s="286"/>
      <c r="HO82" s="286"/>
      <c r="HP82" s="286"/>
      <c r="HQ82" s="286"/>
      <c r="HR82" s="286"/>
      <c r="HS82" s="286"/>
      <c r="HT82" s="286"/>
      <c r="HU82" s="286"/>
      <c r="HV82" s="286"/>
      <c r="HW82" s="286"/>
      <c r="HX82" s="286"/>
      <c r="HY82" s="286"/>
      <c r="HZ82" s="286"/>
      <c r="IA82" s="286"/>
      <c r="IB82" s="286"/>
      <c r="IC82" s="286"/>
    </row>
    <row r="83" spans="1:237" s="288" customFormat="1" ht="30" customHeight="1">
      <c r="A83" s="306">
        <v>75</v>
      </c>
      <c r="B83" s="362" t="s">
        <v>76</v>
      </c>
      <c r="C83" s="305" t="s">
        <v>381</v>
      </c>
      <c r="D83" s="348">
        <v>1991</v>
      </c>
      <c r="E83" s="306" t="s">
        <v>1608</v>
      </c>
      <c r="F83" s="306" t="s">
        <v>77</v>
      </c>
      <c r="G83" s="305" t="s">
        <v>78</v>
      </c>
      <c r="H83" s="306"/>
      <c r="I83" s="306" t="s">
        <v>1602</v>
      </c>
      <c r="J83" s="306" t="s">
        <v>1423</v>
      </c>
      <c r="K83" s="350">
        <v>40530</v>
      </c>
      <c r="L83" s="356">
        <v>1200963</v>
      </c>
      <c r="M83" s="356"/>
      <c r="N83" s="356">
        <v>1002400</v>
      </c>
      <c r="O83" s="306"/>
      <c r="P83" s="306"/>
      <c r="Q83" s="306"/>
      <c r="R83" s="306" t="s">
        <v>3625</v>
      </c>
      <c r="S83" s="306" t="s">
        <v>3562</v>
      </c>
      <c r="T83" s="306" t="s">
        <v>1603</v>
      </c>
      <c r="U83" s="364" t="s">
        <v>2448</v>
      </c>
      <c r="V83" s="306" t="s">
        <v>1604</v>
      </c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  <c r="BJ83" s="352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  <c r="CI83" s="286"/>
      <c r="CJ83" s="286"/>
      <c r="CK83" s="286"/>
      <c r="CL83" s="286"/>
      <c r="CM83" s="286"/>
      <c r="CN83" s="286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6"/>
      <c r="DB83" s="286"/>
      <c r="DC83" s="286"/>
      <c r="DD83" s="286"/>
      <c r="DE83" s="286"/>
      <c r="DF83" s="286"/>
      <c r="DG83" s="286"/>
      <c r="DH83" s="286"/>
      <c r="DI83" s="286"/>
      <c r="DJ83" s="286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6"/>
      <c r="DW83" s="286"/>
      <c r="DX83" s="286"/>
      <c r="DY83" s="286"/>
      <c r="DZ83" s="286"/>
      <c r="EA83" s="286"/>
      <c r="EB83" s="286"/>
      <c r="EC83" s="286"/>
      <c r="ED83" s="286"/>
      <c r="EE83" s="286"/>
      <c r="EF83" s="286"/>
      <c r="EG83" s="286"/>
      <c r="EH83" s="286"/>
      <c r="EI83" s="286"/>
      <c r="EJ83" s="286"/>
      <c r="EK83" s="286"/>
      <c r="EL83" s="286"/>
      <c r="EM83" s="286"/>
      <c r="EN83" s="286"/>
      <c r="EO83" s="286"/>
      <c r="EP83" s="286"/>
      <c r="EQ83" s="286"/>
      <c r="ER83" s="286"/>
      <c r="ES83" s="286"/>
      <c r="ET83" s="286"/>
      <c r="EU83" s="286"/>
      <c r="EV83" s="286"/>
      <c r="EW83" s="286"/>
      <c r="EX83" s="286"/>
      <c r="EY83" s="286"/>
      <c r="EZ83" s="286"/>
      <c r="FA83" s="286"/>
      <c r="FB83" s="286"/>
      <c r="FC83" s="286"/>
      <c r="FD83" s="286"/>
      <c r="FE83" s="286"/>
      <c r="FF83" s="286"/>
      <c r="FG83" s="286"/>
      <c r="FH83" s="286"/>
      <c r="FI83" s="286"/>
      <c r="FJ83" s="286"/>
      <c r="FK83" s="286"/>
      <c r="FL83" s="286"/>
      <c r="FM83" s="286"/>
      <c r="FN83" s="286"/>
      <c r="FO83" s="286"/>
      <c r="FP83" s="286"/>
      <c r="FQ83" s="286"/>
      <c r="FR83" s="286"/>
      <c r="FS83" s="286"/>
      <c r="FT83" s="286"/>
      <c r="FU83" s="286"/>
      <c r="FV83" s="286"/>
      <c r="FW83" s="286"/>
      <c r="FX83" s="286"/>
      <c r="FY83" s="286"/>
      <c r="FZ83" s="286"/>
      <c r="GA83" s="286"/>
      <c r="GB83" s="286"/>
      <c r="GC83" s="286"/>
      <c r="GD83" s="286"/>
      <c r="GE83" s="286"/>
      <c r="GF83" s="286"/>
      <c r="GG83" s="286"/>
      <c r="GH83" s="286"/>
      <c r="GI83" s="286"/>
      <c r="GJ83" s="286"/>
      <c r="GK83" s="286"/>
      <c r="GL83" s="286"/>
      <c r="GM83" s="286"/>
      <c r="GN83" s="286"/>
      <c r="GO83" s="286"/>
      <c r="GP83" s="286"/>
      <c r="GQ83" s="286"/>
      <c r="GR83" s="286"/>
      <c r="GS83" s="286"/>
      <c r="GT83" s="286"/>
      <c r="GU83" s="286"/>
      <c r="GV83" s="286"/>
      <c r="GW83" s="286"/>
      <c r="GX83" s="286"/>
      <c r="GY83" s="286"/>
      <c r="GZ83" s="286"/>
      <c r="HA83" s="286"/>
      <c r="HB83" s="286"/>
      <c r="HC83" s="286"/>
      <c r="HD83" s="286"/>
      <c r="HE83" s="286"/>
      <c r="HF83" s="286"/>
      <c r="HG83" s="286"/>
      <c r="HH83" s="286"/>
      <c r="HI83" s="286"/>
      <c r="HJ83" s="286"/>
      <c r="HK83" s="286"/>
      <c r="HL83" s="286"/>
      <c r="HM83" s="286"/>
      <c r="HN83" s="286"/>
      <c r="HO83" s="286"/>
      <c r="HP83" s="286"/>
      <c r="HQ83" s="286"/>
      <c r="HR83" s="286"/>
      <c r="HS83" s="286"/>
      <c r="HT83" s="286"/>
      <c r="HU83" s="286"/>
      <c r="HV83" s="286"/>
      <c r="HW83" s="286"/>
      <c r="HX83" s="286"/>
      <c r="HY83" s="286"/>
      <c r="HZ83" s="286"/>
      <c r="IA83" s="286"/>
      <c r="IB83" s="286"/>
      <c r="IC83" s="286"/>
    </row>
    <row r="84" spans="1:237" s="288" customFormat="1" ht="30" customHeight="1">
      <c r="A84" s="306">
        <v>76</v>
      </c>
      <c r="B84" s="362" t="s">
        <v>79</v>
      </c>
      <c r="C84" s="305" t="s">
        <v>381</v>
      </c>
      <c r="D84" s="348">
        <v>1982</v>
      </c>
      <c r="E84" s="306" t="s">
        <v>1608</v>
      </c>
      <c r="F84" s="306" t="s">
        <v>80</v>
      </c>
      <c r="G84" s="305" t="s">
        <v>81</v>
      </c>
      <c r="H84" s="306"/>
      <c r="I84" s="306" t="s">
        <v>1602</v>
      </c>
      <c r="J84" s="306" t="s">
        <v>1424</v>
      </c>
      <c r="K84" s="350">
        <v>40537</v>
      </c>
      <c r="L84" s="356">
        <v>1189061</v>
      </c>
      <c r="M84" s="356"/>
      <c r="N84" s="356">
        <v>570749</v>
      </c>
      <c r="O84" s="306"/>
      <c r="P84" s="306"/>
      <c r="Q84" s="306"/>
      <c r="R84" s="306" t="s">
        <v>3626</v>
      </c>
      <c r="S84" s="306" t="s">
        <v>3562</v>
      </c>
      <c r="T84" s="306" t="s">
        <v>1603</v>
      </c>
      <c r="U84" s="364" t="s">
        <v>2448</v>
      </c>
      <c r="V84" s="306" t="s">
        <v>1604</v>
      </c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  <c r="AY84" s="352"/>
      <c r="AZ84" s="352"/>
      <c r="BA84" s="352"/>
      <c r="BB84" s="352"/>
      <c r="BC84" s="352"/>
      <c r="BD84" s="352"/>
      <c r="BE84" s="352"/>
      <c r="BF84" s="352"/>
      <c r="BG84" s="352"/>
      <c r="BH84" s="352"/>
      <c r="BI84" s="352"/>
      <c r="BJ84" s="352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6"/>
      <c r="DI84" s="286"/>
      <c r="DJ84" s="286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6"/>
      <c r="DW84" s="286"/>
      <c r="DX84" s="286"/>
      <c r="DY84" s="286"/>
      <c r="DZ84" s="286"/>
      <c r="EA84" s="286"/>
      <c r="EB84" s="286"/>
      <c r="EC84" s="286"/>
      <c r="ED84" s="286"/>
      <c r="EE84" s="286"/>
      <c r="EF84" s="286"/>
      <c r="EG84" s="286"/>
      <c r="EH84" s="286"/>
      <c r="EI84" s="286"/>
      <c r="EJ84" s="286"/>
      <c r="EK84" s="286"/>
      <c r="EL84" s="286"/>
      <c r="EM84" s="286"/>
      <c r="EN84" s="286"/>
      <c r="EO84" s="286"/>
      <c r="EP84" s="286"/>
      <c r="EQ84" s="286"/>
      <c r="ER84" s="286"/>
      <c r="ES84" s="286"/>
      <c r="ET84" s="286"/>
      <c r="EU84" s="286"/>
      <c r="EV84" s="286"/>
      <c r="EW84" s="286"/>
      <c r="EX84" s="286"/>
      <c r="EY84" s="286"/>
      <c r="EZ84" s="286"/>
      <c r="FA84" s="286"/>
      <c r="FB84" s="286"/>
      <c r="FC84" s="286"/>
      <c r="FD84" s="286"/>
      <c r="FE84" s="286"/>
      <c r="FF84" s="286"/>
      <c r="FG84" s="286"/>
      <c r="FH84" s="286"/>
      <c r="FI84" s="286"/>
      <c r="FJ84" s="286"/>
      <c r="FK84" s="286"/>
      <c r="FL84" s="286"/>
      <c r="FM84" s="286"/>
      <c r="FN84" s="286"/>
      <c r="FO84" s="286"/>
      <c r="FP84" s="286"/>
      <c r="FQ84" s="286"/>
      <c r="FR84" s="286"/>
      <c r="FS84" s="286"/>
      <c r="FT84" s="286"/>
      <c r="FU84" s="286"/>
      <c r="FV84" s="286"/>
      <c r="FW84" s="286"/>
      <c r="FX84" s="286"/>
      <c r="FY84" s="286"/>
      <c r="FZ84" s="286"/>
      <c r="GA84" s="286"/>
      <c r="GB84" s="286"/>
      <c r="GC84" s="286"/>
      <c r="GD84" s="286"/>
      <c r="GE84" s="286"/>
      <c r="GF84" s="286"/>
      <c r="GG84" s="286"/>
      <c r="GH84" s="286"/>
      <c r="GI84" s="286"/>
      <c r="GJ84" s="286"/>
      <c r="GK84" s="286"/>
      <c r="GL84" s="286"/>
      <c r="GM84" s="286"/>
      <c r="GN84" s="286"/>
      <c r="GO84" s="286"/>
      <c r="GP84" s="286"/>
      <c r="GQ84" s="286"/>
      <c r="GR84" s="286"/>
      <c r="GS84" s="286"/>
      <c r="GT84" s="286"/>
      <c r="GU84" s="286"/>
      <c r="GV84" s="286"/>
      <c r="GW84" s="286"/>
      <c r="GX84" s="286"/>
      <c r="GY84" s="286"/>
      <c r="GZ84" s="286"/>
      <c r="HA84" s="286"/>
      <c r="HB84" s="286"/>
      <c r="HC84" s="286"/>
      <c r="HD84" s="286"/>
      <c r="HE84" s="286"/>
      <c r="HF84" s="286"/>
      <c r="HG84" s="286"/>
      <c r="HH84" s="286"/>
      <c r="HI84" s="286"/>
      <c r="HJ84" s="286"/>
      <c r="HK84" s="286"/>
      <c r="HL84" s="286"/>
      <c r="HM84" s="286"/>
      <c r="HN84" s="286"/>
      <c r="HO84" s="286"/>
      <c r="HP84" s="286"/>
      <c r="HQ84" s="286"/>
      <c r="HR84" s="286"/>
      <c r="HS84" s="286"/>
      <c r="HT84" s="286"/>
      <c r="HU84" s="286"/>
      <c r="HV84" s="286"/>
      <c r="HW84" s="286"/>
      <c r="HX84" s="286"/>
      <c r="HY84" s="286"/>
      <c r="HZ84" s="286"/>
      <c r="IA84" s="286"/>
      <c r="IB84" s="286"/>
      <c r="IC84" s="286"/>
    </row>
    <row r="85" spans="1:237" s="288" customFormat="1" ht="30" customHeight="1">
      <c r="A85" s="306">
        <v>77</v>
      </c>
      <c r="B85" s="362" t="s">
        <v>82</v>
      </c>
      <c r="C85" s="305" t="s">
        <v>381</v>
      </c>
      <c r="D85" s="348">
        <v>1992</v>
      </c>
      <c r="E85" s="306" t="s">
        <v>1608</v>
      </c>
      <c r="F85" s="306" t="s">
        <v>83</v>
      </c>
      <c r="G85" s="305" t="s">
        <v>84</v>
      </c>
      <c r="H85" s="306"/>
      <c r="I85" s="306" t="s">
        <v>1602</v>
      </c>
      <c r="J85" s="306" t="s">
        <v>1425</v>
      </c>
      <c r="K85" s="350">
        <v>40537</v>
      </c>
      <c r="L85" s="356">
        <v>1249752</v>
      </c>
      <c r="M85" s="356"/>
      <c r="N85" s="356">
        <v>1137207</v>
      </c>
      <c r="O85" s="306"/>
      <c r="P85" s="306"/>
      <c r="Q85" s="306"/>
      <c r="R85" s="306" t="s">
        <v>3627</v>
      </c>
      <c r="S85" s="306" t="s">
        <v>3562</v>
      </c>
      <c r="T85" s="306" t="s">
        <v>1603</v>
      </c>
      <c r="U85" s="364" t="s">
        <v>2448</v>
      </c>
      <c r="V85" s="306" t="s">
        <v>1604</v>
      </c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  <c r="BJ85" s="352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6"/>
      <c r="CI85" s="286"/>
      <c r="CJ85" s="286"/>
      <c r="CK85" s="286"/>
      <c r="CL85" s="286"/>
      <c r="CM85" s="286"/>
      <c r="CN85" s="286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6"/>
      <c r="DB85" s="286"/>
      <c r="DC85" s="286"/>
      <c r="DD85" s="286"/>
      <c r="DE85" s="286"/>
      <c r="DF85" s="286"/>
      <c r="DG85" s="286"/>
      <c r="DH85" s="286"/>
      <c r="DI85" s="286"/>
      <c r="DJ85" s="286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6"/>
      <c r="DW85" s="286"/>
      <c r="DX85" s="286"/>
      <c r="DY85" s="286"/>
      <c r="DZ85" s="286"/>
      <c r="EA85" s="286"/>
      <c r="EB85" s="286"/>
      <c r="EC85" s="286"/>
      <c r="ED85" s="286"/>
      <c r="EE85" s="286"/>
      <c r="EF85" s="286"/>
      <c r="EG85" s="286"/>
      <c r="EH85" s="286"/>
      <c r="EI85" s="286"/>
      <c r="EJ85" s="286"/>
      <c r="EK85" s="286"/>
      <c r="EL85" s="286"/>
      <c r="EM85" s="286"/>
      <c r="EN85" s="286"/>
      <c r="EO85" s="286"/>
      <c r="EP85" s="286"/>
      <c r="EQ85" s="286"/>
      <c r="ER85" s="286"/>
      <c r="ES85" s="286"/>
      <c r="ET85" s="286"/>
      <c r="EU85" s="286"/>
      <c r="EV85" s="286"/>
      <c r="EW85" s="286"/>
      <c r="EX85" s="286"/>
      <c r="EY85" s="286"/>
      <c r="EZ85" s="286"/>
      <c r="FA85" s="286"/>
      <c r="FB85" s="286"/>
      <c r="FC85" s="286"/>
      <c r="FD85" s="286"/>
      <c r="FE85" s="286"/>
      <c r="FF85" s="286"/>
      <c r="FG85" s="286"/>
      <c r="FH85" s="286"/>
      <c r="FI85" s="286"/>
      <c r="FJ85" s="286"/>
      <c r="FK85" s="286"/>
      <c r="FL85" s="286"/>
      <c r="FM85" s="286"/>
      <c r="FN85" s="286"/>
      <c r="FO85" s="286"/>
      <c r="FP85" s="286"/>
      <c r="FQ85" s="286"/>
      <c r="FR85" s="286"/>
      <c r="FS85" s="286"/>
      <c r="FT85" s="286"/>
      <c r="FU85" s="286"/>
      <c r="FV85" s="286"/>
      <c r="FW85" s="286"/>
      <c r="FX85" s="286"/>
      <c r="FY85" s="286"/>
      <c r="FZ85" s="286"/>
      <c r="GA85" s="286"/>
      <c r="GB85" s="286"/>
      <c r="GC85" s="286"/>
      <c r="GD85" s="286"/>
      <c r="GE85" s="286"/>
      <c r="GF85" s="286"/>
      <c r="GG85" s="286"/>
      <c r="GH85" s="286"/>
      <c r="GI85" s="286"/>
      <c r="GJ85" s="286"/>
      <c r="GK85" s="286"/>
      <c r="GL85" s="286"/>
      <c r="GM85" s="286"/>
      <c r="GN85" s="286"/>
      <c r="GO85" s="286"/>
      <c r="GP85" s="286"/>
      <c r="GQ85" s="286"/>
      <c r="GR85" s="286"/>
      <c r="GS85" s="286"/>
      <c r="GT85" s="286"/>
      <c r="GU85" s="286"/>
      <c r="GV85" s="286"/>
      <c r="GW85" s="286"/>
      <c r="GX85" s="286"/>
      <c r="GY85" s="286"/>
      <c r="GZ85" s="286"/>
      <c r="HA85" s="286"/>
      <c r="HB85" s="286"/>
      <c r="HC85" s="286"/>
      <c r="HD85" s="286"/>
      <c r="HE85" s="286"/>
      <c r="HF85" s="286"/>
      <c r="HG85" s="286"/>
      <c r="HH85" s="286"/>
      <c r="HI85" s="286"/>
      <c r="HJ85" s="286"/>
      <c r="HK85" s="286"/>
      <c r="HL85" s="286"/>
      <c r="HM85" s="286"/>
      <c r="HN85" s="286"/>
      <c r="HO85" s="286"/>
      <c r="HP85" s="286"/>
      <c r="HQ85" s="286"/>
      <c r="HR85" s="286"/>
      <c r="HS85" s="286"/>
      <c r="HT85" s="286"/>
      <c r="HU85" s="286"/>
      <c r="HV85" s="286"/>
      <c r="HW85" s="286"/>
      <c r="HX85" s="286"/>
      <c r="HY85" s="286"/>
      <c r="HZ85" s="286"/>
      <c r="IA85" s="286"/>
      <c r="IB85" s="286"/>
      <c r="IC85" s="286"/>
    </row>
    <row r="86" spans="1:237" s="288" customFormat="1" ht="30" customHeight="1">
      <c r="A86" s="306">
        <v>78</v>
      </c>
      <c r="B86" s="362" t="s">
        <v>85</v>
      </c>
      <c r="C86" s="305" t="s">
        <v>381</v>
      </c>
      <c r="D86" s="348">
        <v>1988</v>
      </c>
      <c r="E86" s="306" t="s">
        <v>1608</v>
      </c>
      <c r="F86" s="306" t="s">
        <v>86</v>
      </c>
      <c r="G86" s="305" t="s">
        <v>87</v>
      </c>
      <c r="H86" s="306"/>
      <c r="I86" s="306" t="s">
        <v>1602</v>
      </c>
      <c r="J86" s="306" t="s">
        <v>1426</v>
      </c>
      <c r="K86" s="350">
        <v>40537</v>
      </c>
      <c r="L86" s="356">
        <v>296767</v>
      </c>
      <c r="M86" s="356"/>
      <c r="N86" s="356">
        <v>84187</v>
      </c>
      <c r="O86" s="306"/>
      <c r="P86" s="306"/>
      <c r="Q86" s="306"/>
      <c r="R86" s="306" t="s">
        <v>3628</v>
      </c>
      <c r="S86" s="306" t="s">
        <v>3562</v>
      </c>
      <c r="T86" s="306" t="s">
        <v>1603</v>
      </c>
      <c r="U86" s="364" t="s">
        <v>2448</v>
      </c>
      <c r="V86" s="306" t="s">
        <v>1604</v>
      </c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  <c r="BJ86" s="352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6"/>
      <c r="CI86" s="286"/>
      <c r="CJ86" s="286"/>
      <c r="CK86" s="286"/>
      <c r="CL86" s="286"/>
      <c r="CM86" s="286"/>
      <c r="CN86" s="286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6"/>
      <c r="DB86" s="286"/>
      <c r="DC86" s="286"/>
      <c r="DD86" s="286"/>
      <c r="DE86" s="286"/>
      <c r="DF86" s="286"/>
      <c r="DG86" s="286"/>
      <c r="DH86" s="286"/>
      <c r="DI86" s="286"/>
      <c r="DJ86" s="286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6"/>
      <c r="DW86" s="286"/>
      <c r="DX86" s="286"/>
      <c r="DY86" s="286"/>
      <c r="DZ86" s="286"/>
      <c r="EA86" s="286"/>
      <c r="EB86" s="286"/>
      <c r="EC86" s="286"/>
      <c r="ED86" s="286"/>
      <c r="EE86" s="286"/>
      <c r="EF86" s="286"/>
      <c r="EG86" s="286"/>
      <c r="EH86" s="286"/>
      <c r="EI86" s="286"/>
      <c r="EJ86" s="286"/>
      <c r="EK86" s="286"/>
      <c r="EL86" s="286"/>
      <c r="EM86" s="286"/>
      <c r="EN86" s="286"/>
      <c r="EO86" s="286"/>
      <c r="EP86" s="286"/>
      <c r="EQ86" s="286"/>
      <c r="ER86" s="286"/>
      <c r="ES86" s="286"/>
      <c r="ET86" s="286"/>
      <c r="EU86" s="286"/>
      <c r="EV86" s="286"/>
      <c r="EW86" s="286"/>
      <c r="EX86" s="286"/>
      <c r="EY86" s="286"/>
      <c r="EZ86" s="286"/>
      <c r="FA86" s="286"/>
      <c r="FB86" s="286"/>
      <c r="FC86" s="286"/>
      <c r="FD86" s="286"/>
      <c r="FE86" s="286"/>
      <c r="FF86" s="286"/>
      <c r="FG86" s="286"/>
      <c r="FH86" s="286"/>
      <c r="FI86" s="286"/>
      <c r="FJ86" s="286"/>
      <c r="FK86" s="286"/>
      <c r="FL86" s="286"/>
      <c r="FM86" s="286"/>
      <c r="FN86" s="286"/>
      <c r="FO86" s="286"/>
      <c r="FP86" s="286"/>
      <c r="FQ86" s="286"/>
      <c r="FR86" s="286"/>
      <c r="FS86" s="286"/>
      <c r="FT86" s="286"/>
      <c r="FU86" s="286"/>
      <c r="FV86" s="286"/>
      <c r="FW86" s="286"/>
      <c r="FX86" s="286"/>
      <c r="FY86" s="286"/>
      <c r="FZ86" s="286"/>
      <c r="GA86" s="286"/>
      <c r="GB86" s="286"/>
      <c r="GC86" s="286"/>
      <c r="GD86" s="286"/>
      <c r="GE86" s="286"/>
      <c r="GF86" s="286"/>
      <c r="GG86" s="286"/>
      <c r="GH86" s="286"/>
      <c r="GI86" s="286"/>
      <c r="GJ86" s="286"/>
      <c r="GK86" s="286"/>
      <c r="GL86" s="286"/>
      <c r="GM86" s="286"/>
      <c r="GN86" s="286"/>
      <c r="GO86" s="286"/>
      <c r="GP86" s="286"/>
      <c r="GQ86" s="286"/>
      <c r="GR86" s="286"/>
      <c r="GS86" s="286"/>
      <c r="GT86" s="286"/>
      <c r="GU86" s="286"/>
      <c r="GV86" s="286"/>
      <c r="GW86" s="286"/>
      <c r="GX86" s="286"/>
      <c r="GY86" s="286"/>
      <c r="GZ86" s="286"/>
      <c r="HA86" s="286"/>
      <c r="HB86" s="286"/>
      <c r="HC86" s="286"/>
      <c r="HD86" s="286"/>
      <c r="HE86" s="286"/>
      <c r="HF86" s="286"/>
      <c r="HG86" s="286"/>
      <c r="HH86" s="286"/>
      <c r="HI86" s="286"/>
      <c r="HJ86" s="286"/>
      <c r="HK86" s="286"/>
      <c r="HL86" s="286"/>
      <c r="HM86" s="286"/>
      <c r="HN86" s="286"/>
      <c r="HO86" s="286"/>
      <c r="HP86" s="286"/>
      <c r="HQ86" s="286"/>
      <c r="HR86" s="286"/>
      <c r="HS86" s="286"/>
      <c r="HT86" s="286"/>
      <c r="HU86" s="286"/>
      <c r="HV86" s="286"/>
      <c r="HW86" s="286"/>
      <c r="HX86" s="286"/>
      <c r="HY86" s="286"/>
      <c r="HZ86" s="286"/>
      <c r="IA86" s="286"/>
      <c r="IB86" s="286"/>
      <c r="IC86" s="286"/>
    </row>
    <row r="87" spans="1:237" s="288" customFormat="1" ht="30" customHeight="1">
      <c r="A87" s="306">
        <v>79</v>
      </c>
      <c r="B87" s="362" t="s">
        <v>88</v>
      </c>
      <c r="C87" s="305" t="s">
        <v>381</v>
      </c>
      <c r="D87" s="348">
        <v>1986</v>
      </c>
      <c r="E87" s="306" t="s">
        <v>1608</v>
      </c>
      <c r="F87" s="306" t="s">
        <v>74</v>
      </c>
      <c r="G87" s="305" t="s">
        <v>89</v>
      </c>
      <c r="H87" s="306"/>
      <c r="I87" s="306" t="s">
        <v>1602</v>
      </c>
      <c r="J87" s="306" t="s">
        <v>315</v>
      </c>
      <c r="K87" s="350">
        <v>40537</v>
      </c>
      <c r="L87" s="356">
        <v>586135</v>
      </c>
      <c r="M87" s="356"/>
      <c r="N87" s="356">
        <v>332076</v>
      </c>
      <c r="O87" s="306"/>
      <c r="P87" s="306"/>
      <c r="Q87" s="306"/>
      <c r="R87" s="306" t="s">
        <v>3629</v>
      </c>
      <c r="S87" s="306" t="s">
        <v>3562</v>
      </c>
      <c r="T87" s="306" t="s">
        <v>1603</v>
      </c>
      <c r="U87" s="364" t="s">
        <v>2448</v>
      </c>
      <c r="V87" s="306" t="s">
        <v>1604</v>
      </c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  <c r="BJ87" s="352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6"/>
      <c r="CI87" s="286"/>
      <c r="CJ87" s="286"/>
      <c r="CK87" s="286"/>
      <c r="CL87" s="286"/>
      <c r="CM87" s="286"/>
      <c r="CN87" s="286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6"/>
      <c r="DW87" s="286"/>
      <c r="DX87" s="286"/>
      <c r="DY87" s="286"/>
      <c r="DZ87" s="286"/>
      <c r="EA87" s="286"/>
      <c r="EB87" s="286"/>
      <c r="EC87" s="286"/>
      <c r="ED87" s="286"/>
      <c r="EE87" s="286"/>
      <c r="EF87" s="286"/>
      <c r="EG87" s="286"/>
      <c r="EH87" s="286"/>
      <c r="EI87" s="286"/>
      <c r="EJ87" s="286"/>
      <c r="EK87" s="286"/>
      <c r="EL87" s="286"/>
      <c r="EM87" s="286"/>
      <c r="EN87" s="286"/>
      <c r="EO87" s="286"/>
      <c r="EP87" s="286"/>
      <c r="EQ87" s="286"/>
      <c r="ER87" s="286"/>
      <c r="ES87" s="286"/>
      <c r="ET87" s="286"/>
      <c r="EU87" s="286"/>
      <c r="EV87" s="286"/>
      <c r="EW87" s="286"/>
      <c r="EX87" s="286"/>
      <c r="EY87" s="286"/>
      <c r="EZ87" s="286"/>
      <c r="FA87" s="286"/>
      <c r="FB87" s="286"/>
      <c r="FC87" s="286"/>
      <c r="FD87" s="286"/>
      <c r="FE87" s="286"/>
      <c r="FF87" s="286"/>
      <c r="FG87" s="286"/>
      <c r="FH87" s="286"/>
      <c r="FI87" s="286"/>
      <c r="FJ87" s="286"/>
      <c r="FK87" s="286"/>
      <c r="FL87" s="286"/>
      <c r="FM87" s="286"/>
      <c r="FN87" s="286"/>
      <c r="FO87" s="286"/>
      <c r="FP87" s="286"/>
      <c r="FQ87" s="286"/>
      <c r="FR87" s="286"/>
      <c r="FS87" s="286"/>
      <c r="FT87" s="286"/>
      <c r="FU87" s="286"/>
      <c r="FV87" s="286"/>
      <c r="FW87" s="286"/>
      <c r="FX87" s="286"/>
      <c r="FY87" s="286"/>
      <c r="FZ87" s="286"/>
      <c r="GA87" s="286"/>
      <c r="GB87" s="286"/>
      <c r="GC87" s="286"/>
      <c r="GD87" s="286"/>
      <c r="GE87" s="286"/>
      <c r="GF87" s="286"/>
      <c r="GG87" s="286"/>
      <c r="GH87" s="286"/>
      <c r="GI87" s="286"/>
      <c r="GJ87" s="286"/>
      <c r="GK87" s="286"/>
      <c r="GL87" s="286"/>
      <c r="GM87" s="286"/>
      <c r="GN87" s="286"/>
      <c r="GO87" s="286"/>
      <c r="GP87" s="286"/>
      <c r="GQ87" s="286"/>
      <c r="GR87" s="286"/>
      <c r="GS87" s="286"/>
      <c r="GT87" s="286"/>
      <c r="GU87" s="286"/>
      <c r="GV87" s="286"/>
      <c r="GW87" s="286"/>
      <c r="GX87" s="286"/>
      <c r="GY87" s="286"/>
      <c r="GZ87" s="286"/>
      <c r="HA87" s="286"/>
      <c r="HB87" s="286"/>
      <c r="HC87" s="286"/>
      <c r="HD87" s="286"/>
      <c r="HE87" s="286"/>
      <c r="HF87" s="286"/>
      <c r="HG87" s="286"/>
      <c r="HH87" s="286"/>
      <c r="HI87" s="286"/>
      <c r="HJ87" s="286"/>
      <c r="HK87" s="286"/>
      <c r="HL87" s="286"/>
      <c r="HM87" s="286"/>
      <c r="HN87" s="286"/>
      <c r="HO87" s="286"/>
      <c r="HP87" s="286"/>
      <c r="HQ87" s="286"/>
      <c r="HR87" s="286"/>
      <c r="HS87" s="286"/>
      <c r="HT87" s="286"/>
      <c r="HU87" s="286"/>
      <c r="HV87" s="286"/>
      <c r="HW87" s="286"/>
      <c r="HX87" s="286"/>
      <c r="HY87" s="286"/>
      <c r="HZ87" s="286"/>
      <c r="IA87" s="286"/>
      <c r="IB87" s="286"/>
      <c r="IC87" s="286"/>
    </row>
    <row r="88" spans="1:237" s="288" customFormat="1" ht="30" customHeight="1">
      <c r="A88" s="306">
        <v>80</v>
      </c>
      <c r="B88" s="362" t="s">
        <v>90</v>
      </c>
      <c r="C88" s="305" t="s">
        <v>381</v>
      </c>
      <c r="D88" s="348">
        <v>1986</v>
      </c>
      <c r="E88" s="306" t="s">
        <v>1608</v>
      </c>
      <c r="F88" s="306" t="s">
        <v>74</v>
      </c>
      <c r="G88" s="305" t="s">
        <v>2677</v>
      </c>
      <c r="H88" s="306"/>
      <c r="I88" s="306" t="s">
        <v>1602</v>
      </c>
      <c r="J88" s="306" t="s">
        <v>316</v>
      </c>
      <c r="K88" s="350">
        <v>40530</v>
      </c>
      <c r="L88" s="356">
        <v>393279.62</v>
      </c>
      <c r="M88" s="356"/>
      <c r="N88" s="356">
        <v>332076</v>
      </c>
      <c r="O88" s="306"/>
      <c r="P88" s="306"/>
      <c r="Q88" s="306"/>
      <c r="R88" s="306" t="s">
        <v>3630</v>
      </c>
      <c r="S88" s="306" t="s">
        <v>3562</v>
      </c>
      <c r="T88" s="306" t="s">
        <v>1603</v>
      </c>
      <c r="U88" s="364" t="s">
        <v>2448</v>
      </c>
      <c r="V88" s="306" t="s">
        <v>1604</v>
      </c>
      <c r="W88" s="352"/>
      <c r="X88" s="352"/>
      <c r="Y88" s="352"/>
      <c r="Z88" s="352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6"/>
      <c r="CI88" s="286"/>
      <c r="CJ88" s="286"/>
      <c r="CK88" s="286"/>
      <c r="CL88" s="286"/>
      <c r="CM88" s="286"/>
      <c r="CN88" s="286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6"/>
      <c r="DI88" s="286"/>
      <c r="DJ88" s="286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6"/>
      <c r="DW88" s="286"/>
      <c r="DX88" s="286"/>
      <c r="DY88" s="286"/>
      <c r="DZ88" s="286"/>
      <c r="EA88" s="286"/>
      <c r="EB88" s="286"/>
      <c r="EC88" s="286"/>
      <c r="ED88" s="286"/>
      <c r="EE88" s="286"/>
      <c r="EF88" s="286"/>
      <c r="EG88" s="286"/>
      <c r="EH88" s="286"/>
      <c r="EI88" s="286"/>
      <c r="EJ88" s="286"/>
      <c r="EK88" s="286"/>
      <c r="EL88" s="286"/>
      <c r="EM88" s="286"/>
      <c r="EN88" s="286"/>
      <c r="EO88" s="286"/>
      <c r="EP88" s="286"/>
      <c r="EQ88" s="286"/>
      <c r="ER88" s="286"/>
      <c r="ES88" s="286"/>
      <c r="ET88" s="286"/>
      <c r="EU88" s="286"/>
      <c r="EV88" s="286"/>
      <c r="EW88" s="286"/>
      <c r="EX88" s="286"/>
      <c r="EY88" s="286"/>
      <c r="EZ88" s="286"/>
      <c r="FA88" s="286"/>
      <c r="FB88" s="286"/>
      <c r="FC88" s="286"/>
      <c r="FD88" s="286"/>
      <c r="FE88" s="286"/>
      <c r="FF88" s="286"/>
      <c r="FG88" s="286"/>
      <c r="FH88" s="286"/>
      <c r="FI88" s="286"/>
      <c r="FJ88" s="286"/>
      <c r="FK88" s="286"/>
      <c r="FL88" s="286"/>
      <c r="FM88" s="286"/>
      <c r="FN88" s="286"/>
      <c r="FO88" s="286"/>
      <c r="FP88" s="286"/>
      <c r="FQ88" s="286"/>
      <c r="FR88" s="286"/>
      <c r="FS88" s="286"/>
      <c r="FT88" s="286"/>
      <c r="FU88" s="286"/>
      <c r="FV88" s="286"/>
      <c r="FW88" s="286"/>
      <c r="FX88" s="286"/>
      <c r="FY88" s="286"/>
      <c r="FZ88" s="286"/>
      <c r="GA88" s="286"/>
      <c r="GB88" s="286"/>
      <c r="GC88" s="286"/>
      <c r="GD88" s="286"/>
      <c r="GE88" s="286"/>
      <c r="GF88" s="286"/>
      <c r="GG88" s="286"/>
      <c r="GH88" s="286"/>
      <c r="GI88" s="286"/>
      <c r="GJ88" s="286"/>
      <c r="GK88" s="286"/>
      <c r="GL88" s="286"/>
      <c r="GM88" s="286"/>
      <c r="GN88" s="286"/>
      <c r="GO88" s="286"/>
      <c r="GP88" s="286"/>
      <c r="GQ88" s="286"/>
      <c r="GR88" s="286"/>
      <c r="GS88" s="286"/>
      <c r="GT88" s="286"/>
      <c r="GU88" s="286"/>
      <c r="GV88" s="286"/>
      <c r="GW88" s="286"/>
      <c r="GX88" s="286"/>
      <c r="GY88" s="286"/>
      <c r="GZ88" s="286"/>
      <c r="HA88" s="286"/>
      <c r="HB88" s="286"/>
      <c r="HC88" s="286"/>
      <c r="HD88" s="286"/>
      <c r="HE88" s="286"/>
      <c r="HF88" s="286"/>
      <c r="HG88" s="286"/>
      <c r="HH88" s="286"/>
      <c r="HI88" s="286"/>
      <c r="HJ88" s="286"/>
      <c r="HK88" s="286"/>
      <c r="HL88" s="286"/>
      <c r="HM88" s="286"/>
      <c r="HN88" s="286"/>
      <c r="HO88" s="286"/>
      <c r="HP88" s="286"/>
      <c r="HQ88" s="286"/>
      <c r="HR88" s="286"/>
      <c r="HS88" s="286"/>
      <c r="HT88" s="286"/>
      <c r="HU88" s="286"/>
      <c r="HV88" s="286"/>
      <c r="HW88" s="286"/>
      <c r="HX88" s="286"/>
      <c r="HY88" s="286"/>
      <c r="HZ88" s="286"/>
      <c r="IA88" s="286"/>
      <c r="IB88" s="286"/>
      <c r="IC88" s="286"/>
    </row>
    <row r="89" spans="1:237" s="288" customFormat="1" ht="30" customHeight="1">
      <c r="A89" s="306">
        <v>81</v>
      </c>
      <c r="B89" s="362" t="s">
        <v>1481</v>
      </c>
      <c r="C89" s="305" t="s">
        <v>431</v>
      </c>
      <c r="D89" s="348">
        <v>1978</v>
      </c>
      <c r="E89" s="306" t="s">
        <v>1608</v>
      </c>
      <c r="F89" s="306">
        <v>604.79999999999995</v>
      </c>
      <c r="G89" s="305" t="s">
        <v>1302</v>
      </c>
      <c r="H89" s="305" t="s">
        <v>1482</v>
      </c>
      <c r="I89" s="408" t="s">
        <v>1602</v>
      </c>
      <c r="J89" s="408" t="s">
        <v>91</v>
      </c>
      <c r="K89" s="423">
        <v>40028</v>
      </c>
      <c r="L89" s="306">
        <v>571812.32999999996</v>
      </c>
      <c r="M89" s="306">
        <v>28359798.84</v>
      </c>
      <c r="N89" s="306">
        <v>11211013.49</v>
      </c>
      <c r="O89" s="306">
        <v>10005</v>
      </c>
      <c r="P89" s="306" t="s">
        <v>1631</v>
      </c>
      <c r="Q89" s="306"/>
      <c r="R89" s="306" t="s">
        <v>3609</v>
      </c>
      <c r="S89" s="306">
        <v>2762312.63</v>
      </c>
      <c r="T89" s="306" t="s">
        <v>1603</v>
      </c>
      <c r="U89" s="364" t="s">
        <v>2448</v>
      </c>
      <c r="V89" s="306" t="s">
        <v>1604</v>
      </c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6"/>
      <c r="CI89" s="286"/>
      <c r="CJ89" s="286"/>
      <c r="CK89" s="286"/>
      <c r="CL89" s="286"/>
      <c r="CM89" s="286"/>
      <c r="CN89" s="286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6"/>
      <c r="DI89" s="286"/>
      <c r="DJ89" s="286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6"/>
      <c r="DW89" s="286"/>
      <c r="DX89" s="286"/>
      <c r="DY89" s="286"/>
      <c r="DZ89" s="286"/>
      <c r="EA89" s="286"/>
      <c r="EB89" s="286"/>
      <c r="EC89" s="286"/>
      <c r="ED89" s="286"/>
      <c r="EE89" s="286"/>
      <c r="EF89" s="286"/>
      <c r="EG89" s="286"/>
      <c r="EH89" s="286"/>
      <c r="EI89" s="286"/>
      <c r="EJ89" s="286"/>
      <c r="EK89" s="286"/>
      <c r="EL89" s="286"/>
      <c r="EM89" s="286"/>
      <c r="EN89" s="286"/>
      <c r="EO89" s="286"/>
      <c r="EP89" s="286"/>
      <c r="EQ89" s="286"/>
      <c r="ER89" s="286"/>
      <c r="ES89" s="286"/>
      <c r="ET89" s="286"/>
      <c r="EU89" s="286"/>
      <c r="EV89" s="286"/>
      <c r="EW89" s="286"/>
      <c r="EX89" s="286"/>
      <c r="EY89" s="286"/>
      <c r="EZ89" s="286"/>
      <c r="FA89" s="286"/>
      <c r="FB89" s="286"/>
      <c r="FC89" s="286"/>
      <c r="FD89" s="286"/>
      <c r="FE89" s="286"/>
      <c r="FF89" s="286"/>
      <c r="FG89" s="286"/>
      <c r="FH89" s="286"/>
      <c r="FI89" s="286"/>
      <c r="FJ89" s="286"/>
      <c r="FK89" s="286"/>
      <c r="FL89" s="286"/>
      <c r="FM89" s="286"/>
      <c r="FN89" s="286"/>
      <c r="FO89" s="286"/>
      <c r="FP89" s="286"/>
      <c r="FQ89" s="286"/>
      <c r="FR89" s="286"/>
      <c r="FS89" s="286"/>
      <c r="FT89" s="286"/>
      <c r="FU89" s="286"/>
      <c r="FV89" s="286"/>
      <c r="FW89" s="286"/>
      <c r="FX89" s="286"/>
      <c r="FY89" s="286"/>
      <c r="FZ89" s="286"/>
      <c r="GA89" s="286"/>
      <c r="GB89" s="286"/>
      <c r="GC89" s="286"/>
      <c r="GD89" s="286"/>
      <c r="GE89" s="286"/>
      <c r="GF89" s="286"/>
      <c r="GG89" s="286"/>
      <c r="GH89" s="286"/>
      <c r="GI89" s="286"/>
      <c r="GJ89" s="286"/>
      <c r="GK89" s="286"/>
      <c r="GL89" s="286"/>
      <c r="GM89" s="286"/>
      <c r="GN89" s="286"/>
      <c r="GO89" s="286"/>
      <c r="GP89" s="286"/>
      <c r="GQ89" s="286"/>
      <c r="GR89" s="286"/>
      <c r="GS89" s="286"/>
      <c r="GT89" s="286"/>
      <c r="GU89" s="286"/>
      <c r="GV89" s="286"/>
      <c r="GW89" s="286"/>
      <c r="GX89" s="286"/>
      <c r="GY89" s="286"/>
      <c r="GZ89" s="286"/>
      <c r="HA89" s="286"/>
      <c r="HB89" s="286"/>
      <c r="HC89" s="286"/>
      <c r="HD89" s="286"/>
      <c r="HE89" s="286"/>
      <c r="HF89" s="286"/>
      <c r="HG89" s="286"/>
      <c r="HH89" s="286"/>
      <c r="HI89" s="286"/>
      <c r="HJ89" s="286"/>
      <c r="HK89" s="286"/>
      <c r="HL89" s="286"/>
      <c r="HM89" s="286"/>
      <c r="HN89" s="286"/>
      <c r="HO89" s="286"/>
      <c r="HP89" s="286"/>
      <c r="HQ89" s="286"/>
      <c r="HR89" s="286"/>
      <c r="HS89" s="286"/>
      <c r="HT89" s="286"/>
      <c r="HU89" s="286"/>
      <c r="HV89" s="286"/>
      <c r="HW89" s="286"/>
      <c r="HX89" s="286"/>
      <c r="HY89" s="286"/>
      <c r="HZ89" s="286"/>
      <c r="IA89" s="286"/>
      <c r="IB89" s="286"/>
      <c r="IC89" s="286"/>
    </row>
    <row r="90" spans="1:237" s="283" customFormat="1" ht="42" customHeight="1">
      <c r="A90" s="306">
        <v>82</v>
      </c>
      <c r="B90" s="362" t="s">
        <v>827</v>
      </c>
      <c r="C90" s="438" t="s">
        <v>828</v>
      </c>
      <c r="D90" s="348">
        <v>1951</v>
      </c>
      <c r="E90" s="439" t="s">
        <v>1319</v>
      </c>
      <c r="F90" s="439">
        <v>1099.8</v>
      </c>
      <c r="G90" s="438" t="s">
        <v>3638</v>
      </c>
      <c r="H90" s="440" t="s">
        <v>1800</v>
      </c>
      <c r="I90" s="441" t="s">
        <v>829</v>
      </c>
      <c r="J90" s="441" t="s">
        <v>3640</v>
      </c>
      <c r="K90" s="423">
        <v>42262</v>
      </c>
      <c r="L90" s="356">
        <v>685116</v>
      </c>
      <c r="M90" s="356">
        <v>685116</v>
      </c>
      <c r="N90" s="356">
        <f>L90-M90</f>
        <v>0</v>
      </c>
      <c r="O90" s="439"/>
      <c r="P90" s="439">
        <v>100</v>
      </c>
      <c r="Q90" s="439" t="s">
        <v>836</v>
      </c>
      <c r="R90" s="439" t="s">
        <v>3639</v>
      </c>
      <c r="S90" s="439">
        <v>3384491.53</v>
      </c>
      <c r="T90" s="439" t="s">
        <v>1611</v>
      </c>
      <c r="U90" s="432" t="s">
        <v>1552</v>
      </c>
      <c r="V90" s="439" t="s">
        <v>1604</v>
      </c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  <c r="CF90" s="296"/>
      <c r="CG90" s="296"/>
      <c r="CH90" s="296"/>
      <c r="CI90" s="296"/>
      <c r="CJ90" s="296"/>
      <c r="CK90" s="296"/>
      <c r="CL90" s="296"/>
      <c r="CM90" s="296"/>
      <c r="CN90" s="296"/>
      <c r="CO90" s="296"/>
      <c r="CP90" s="296"/>
      <c r="CQ90" s="296"/>
      <c r="CR90" s="296"/>
      <c r="CS90" s="296"/>
      <c r="CT90" s="296"/>
      <c r="CU90" s="296"/>
      <c r="CV90" s="296"/>
      <c r="CW90" s="296"/>
      <c r="CX90" s="296"/>
      <c r="CY90" s="296"/>
      <c r="CZ90" s="296"/>
      <c r="DA90" s="296"/>
      <c r="DB90" s="296"/>
      <c r="DC90" s="296"/>
      <c r="DD90" s="296"/>
      <c r="DE90" s="296"/>
      <c r="DF90" s="296"/>
      <c r="DG90" s="296"/>
      <c r="DH90" s="296"/>
      <c r="DI90" s="296"/>
      <c r="DJ90" s="296"/>
      <c r="DK90" s="296"/>
      <c r="DL90" s="296"/>
      <c r="DM90" s="296"/>
      <c r="DN90" s="296"/>
      <c r="DO90" s="296"/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296"/>
      <c r="EB90" s="296"/>
      <c r="EC90" s="296"/>
      <c r="ED90" s="296"/>
      <c r="EE90" s="296"/>
      <c r="EF90" s="296"/>
      <c r="EG90" s="296"/>
      <c r="EH90" s="296"/>
      <c r="EI90" s="296"/>
      <c r="EJ90" s="296"/>
      <c r="EK90" s="296"/>
      <c r="EL90" s="296"/>
      <c r="EM90" s="296"/>
      <c r="EN90" s="296"/>
      <c r="EO90" s="296"/>
      <c r="EP90" s="296"/>
      <c r="EQ90" s="296"/>
      <c r="ER90" s="296"/>
      <c r="ES90" s="296"/>
      <c r="ET90" s="296"/>
      <c r="EU90" s="296"/>
      <c r="EV90" s="296"/>
      <c r="EW90" s="296"/>
      <c r="EX90" s="296"/>
      <c r="EY90" s="296"/>
      <c r="EZ90" s="296"/>
      <c r="FA90" s="296"/>
      <c r="FB90" s="296"/>
      <c r="FC90" s="296"/>
      <c r="FD90" s="296"/>
      <c r="FE90" s="296"/>
      <c r="FF90" s="296"/>
      <c r="FG90" s="296"/>
      <c r="FH90" s="296"/>
      <c r="FI90" s="296"/>
      <c r="FJ90" s="296"/>
      <c r="FK90" s="296"/>
      <c r="FL90" s="296"/>
      <c r="FM90" s="296"/>
      <c r="FN90" s="296"/>
      <c r="FO90" s="296"/>
      <c r="FP90" s="296"/>
      <c r="FQ90" s="296"/>
      <c r="FR90" s="296"/>
      <c r="FS90" s="296"/>
      <c r="FT90" s="296"/>
      <c r="FU90" s="296"/>
      <c r="FV90" s="296"/>
      <c r="FW90" s="296"/>
      <c r="FX90" s="296"/>
      <c r="FY90" s="296"/>
      <c r="FZ90" s="296"/>
      <c r="GA90" s="296"/>
      <c r="GB90" s="296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6"/>
      <c r="GT90" s="296"/>
      <c r="GU90" s="296"/>
      <c r="GV90" s="296"/>
      <c r="GW90" s="296"/>
      <c r="GX90" s="296"/>
      <c r="GY90" s="296"/>
      <c r="GZ90" s="296"/>
      <c r="HA90" s="296"/>
      <c r="HB90" s="296"/>
      <c r="HC90" s="296"/>
      <c r="HD90" s="296"/>
      <c r="HE90" s="296"/>
      <c r="HF90" s="296"/>
      <c r="HG90" s="296"/>
      <c r="HH90" s="296"/>
      <c r="HI90" s="296"/>
      <c r="HJ90" s="296"/>
      <c r="HK90" s="296"/>
      <c r="HL90" s="296"/>
      <c r="HM90" s="296"/>
      <c r="HN90" s="296"/>
      <c r="HO90" s="296"/>
      <c r="HP90" s="296"/>
      <c r="HQ90" s="296"/>
      <c r="HR90" s="296"/>
      <c r="HS90" s="296"/>
      <c r="HT90" s="296"/>
      <c r="HU90" s="296"/>
      <c r="HV90" s="296"/>
      <c r="HW90" s="296"/>
      <c r="HX90" s="296"/>
      <c r="HY90" s="296"/>
      <c r="HZ90" s="296"/>
      <c r="IA90" s="296"/>
      <c r="IB90" s="296"/>
      <c r="IC90" s="296"/>
    </row>
    <row r="91" spans="1:237" s="283" customFormat="1" ht="30" customHeight="1">
      <c r="A91" s="306">
        <v>83</v>
      </c>
      <c r="B91" s="362"/>
      <c r="C91" s="438" t="s">
        <v>3641</v>
      </c>
      <c r="D91" s="348">
        <v>1951</v>
      </c>
      <c r="E91" s="439" t="s">
        <v>1319</v>
      </c>
      <c r="F91" s="439">
        <v>122.7</v>
      </c>
      <c r="G91" s="438" t="s">
        <v>3643</v>
      </c>
      <c r="H91" s="440" t="s">
        <v>3644</v>
      </c>
      <c r="I91" s="441" t="s">
        <v>829</v>
      </c>
      <c r="J91" s="441" t="s">
        <v>3645</v>
      </c>
      <c r="K91" s="423">
        <v>42227</v>
      </c>
      <c r="L91" s="356"/>
      <c r="M91" s="356"/>
      <c r="N91" s="356"/>
      <c r="O91" s="439"/>
      <c r="P91" s="439"/>
      <c r="Q91" s="439"/>
      <c r="R91" s="439" t="s">
        <v>3642</v>
      </c>
      <c r="S91" s="439">
        <v>377593.3</v>
      </c>
      <c r="T91" s="439" t="s">
        <v>1611</v>
      </c>
      <c r="U91" s="432" t="s">
        <v>3646</v>
      </c>
      <c r="V91" s="439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296"/>
      <c r="EC91" s="296"/>
      <c r="ED91" s="296"/>
      <c r="EE91" s="296"/>
      <c r="EF91" s="296"/>
      <c r="EG91" s="296"/>
      <c r="EH91" s="296"/>
      <c r="EI91" s="296"/>
      <c r="EJ91" s="296"/>
      <c r="EK91" s="296"/>
      <c r="EL91" s="296"/>
      <c r="EM91" s="296"/>
      <c r="EN91" s="296"/>
      <c r="EO91" s="296"/>
      <c r="EP91" s="296"/>
      <c r="EQ91" s="296"/>
      <c r="ER91" s="296"/>
      <c r="ES91" s="296"/>
      <c r="ET91" s="296"/>
      <c r="EU91" s="296"/>
      <c r="EV91" s="296"/>
      <c r="EW91" s="296"/>
      <c r="EX91" s="296"/>
      <c r="EY91" s="296"/>
      <c r="EZ91" s="296"/>
      <c r="FA91" s="296"/>
      <c r="FB91" s="296"/>
      <c r="FC91" s="296"/>
      <c r="FD91" s="296"/>
      <c r="FE91" s="296"/>
      <c r="FF91" s="296"/>
      <c r="FG91" s="296"/>
      <c r="FH91" s="296"/>
      <c r="FI91" s="296"/>
      <c r="FJ91" s="296"/>
      <c r="FK91" s="296"/>
      <c r="FL91" s="296"/>
      <c r="FM91" s="296"/>
      <c r="FN91" s="296"/>
      <c r="FO91" s="296"/>
      <c r="FP91" s="296"/>
      <c r="FQ91" s="296"/>
      <c r="FR91" s="296"/>
      <c r="FS91" s="296"/>
      <c r="FT91" s="296"/>
      <c r="FU91" s="296"/>
      <c r="FV91" s="296"/>
      <c r="FW91" s="296"/>
      <c r="FX91" s="296"/>
      <c r="FY91" s="296"/>
      <c r="FZ91" s="296"/>
      <c r="GA91" s="296"/>
      <c r="GB91" s="296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6"/>
      <c r="GT91" s="296"/>
      <c r="GU91" s="296"/>
      <c r="GV91" s="296"/>
      <c r="GW91" s="296"/>
      <c r="GX91" s="296"/>
      <c r="GY91" s="296"/>
      <c r="GZ91" s="296"/>
      <c r="HA91" s="296"/>
      <c r="HB91" s="296"/>
      <c r="HC91" s="296"/>
      <c r="HD91" s="296"/>
      <c r="HE91" s="296"/>
      <c r="HF91" s="296"/>
      <c r="HG91" s="296"/>
      <c r="HH91" s="296"/>
      <c r="HI91" s="296"/>
      <c r="HJ91" s="296"/>
      <c r="HK91" s="296"/>
      <c r="HL91" s="296"/>
      <c r="HM91" s="296"/>
      <c r="HN91" s="296"/>
      <c r="HO91" s="296"/>
      <c r="HP91" s="296"/>
      <c r="HQ91" s="296"/>
      <c r="HR91" s="296"/>
      <c r="HS91" s="296"/>
      <c r="HT91" s="296"/>
      <c r="HU91" s="296"/>
      <c r="HV91" s="296"/>
      <c r="HW91" s="296"/>
      <c r="HX91" s="296"/>
      <c r="HY91" s="296"/>
      <c r="HZ91" s="296"/>
      <c r="IA91" s="296"/>
      <c r="IB91" s="296"/>
      <c r="IC91" s="296"/>
    </row>
    <row r="92" spans="1:237" s="283" customFormat="1" ht="30" customHeight="1">
      <c r="A92" s="306">
        <v>84</v>
      </c>
      <c r="B92" s="362"/>
      <c r="C92" s="438" t="s">
        <v>828</v>
      </c>
      <c r="D92" s="348">
        <v>1951</v>
      </c>
      <c r="E92" s="439" t="s">
        <v>1319</v>
      </c>
      <c r="F92" s="439"/>
      <c r="G92" s="438" t="s">
        <v>3649</v>
      </c>
      <c r="H92" s="440" t="s">
        <v>1800</v>
      </c>
      <c r="I92" s="441" t="s">
        <v>829</v>
      </c>
      <c r="J92" s="441" t="s">
        <v>3648</v>
      </c>
      <c r="K92" s="423">
        <v>42227</v>
      </c>
      <c r="L92" s="356"/>
      <c r="M92" s="356"/>
      <c r="N92" s="356"/>
      <c r="O92" s="439"/>
      <c r="P92" s="439"/>
      <c r="Q92" s="439"/>
      <c r="R92" s="439" t="s">
        <v>3647</v>
      </c>
      <c r="S92" s="439">
        <v>4413564.05</v>
      </c>
      <c r="T92" s="439" t="s">
        <v>1611</v>
      </c>
      <c r="U92" s="375" t="s">
        <v>1760</v>
      </c>
      <c r="V92" s="439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296"/>
      <c r="EC92" s="296"/>
      <c r="ED92" s="296"/>
      <c r="EE92" s="296"/>
      <c r="EF92" s="296"/>
      <c r="EG92" s="296"/>
      <c r="EH92" s="296"/>
      <c r="EI92" s="296"/>
      <c r="EJ92" s="296"/>
      <c r="EK92" s="296"/>
      <c r="EL92" s="296"/>
      <c r="EM92" s="296"/>
      <c r="EN92" s="296"/>
      <c r="EO92" s="296"/>
      <c r="EP92" s="296"/>
      <c r="EQ92" s="296"/>
      <c r="ER92" s="296"/>
      <c r="ES92" s="296"/>
      <c r="ET92" s="296"/>
      <c r="EU92" s="296"/>
      <c r="EV92" s="296"/>
      <c r="EW92" s="296"/>
      <c r="EX92" s="296"/>
      <c r="EY92" s="296"/>
      <c r="EZ92" s="296"/>
      <c r="FA92" s="296"/>
      <c r="FB92" s="296"/>
      <c r="FC92" s="296"/>
      <c r="FD92" s="296"/>
      <c r="FE92" s="296"/>
      <c r="FF92" s="296"/>
      <c r="FG92" s="296"/>
      <c r="FH92" s="296"/>
      <c r="FI92" s="296"/>
      <c r="FJ92" s="296"/>
      <c r="FK92" s="296"/>
      <c r="FL92" s="296"/>
      <c r="FM92" s="296"/>
      <c r="FN92" s="296"/>
      <c r="FO92" s="296"/>
      <c r="FP92" s="296"/>
      <c r="FQ92" s="296"/>
      <c r="FR92" s="296"/>
      <c r="FS92" s="296"/>
      <c r="FT92" s="296"/>
      <c r="FU92" s="296"/>
      <c r="FV92" s="296"/>
      <c r="FW92" s="296"/>
      <c r="FX92" s="296"/>
      <c r="FY92" s="296"/>
      <c r="FZ92" s="296"/>
      <c r="GA92" s="296"/>
      <c r="GB92" s="296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6"/>
      <c r="GT92" s="296"/>
      <c r="GU92" s="296"/>
      <c r="GV92" s="296"/>
      <c r="GW92" s="296"/>
      <c r="GX92" s="296"/>
      <c r="GY92" s="296"/>
      <c r="GZ92" s="296"/>
      <c r="HA92" s="296"/>
      <c r="HB92" s="296"/>
      <c r="HC92" s="296"/>
      <c r="HD92" s="296"/>
      <c r="HE92" s="296"/>
      <c r="HF92" s="296"/>
      <c r="HG92" s="296"/>
      <c r="HH92" s="296"/>
      <c r="HI92" s="296"/>
      <c r="HJ92" s="296"/>
      <c r="HK92" s="296"/>
      <c r="HL92" s="296"/>
      <c r="HM92" s="296"/>
      <c r="HN92" s="296"/>
      <c r="HO92" s="296"/>
      <c r="HP92" s="296"/>
      <c r="HQ92" s="296"/>
      <c r="HR92" s="296"/>
      <c r="HS92" s="296"/>
      <c r="HT92" s="296"/>
      <c r="HU92" s="296"/>
      <c r="HV92" s="296"/>
      <c r="HW92" s="296"/>
      <c r="HX92" s="296"/>
      <c r="HY92" s="296"/>
      <c r="HZ92" s="296"/>
      <c r="IA92" s="296"/>
      <c r="IB92" s="296"/>
      <c r="IC92" s="296"/>
    </row>
    <row r="93" spans="1:237" s="283" customFormat="1" ht="30" customHeight="1">
      <c r="A93" s="306">
        <v>85</v>
      </c>
      <c r="B93" s="442">
        <v>1110012</v>
      </c>
      <c r="C93" s="305" t="s">
        <v>1852</v>
      </c>
      <c r="D93" s="348">
        <v>1938</v>
      </c>
      <c r="E93" s="306" t="s">
        <v>1319</v>
      </c>
      <c r="F93" s="420">
        <v>257</v>
      </c>
      <c r="G93" s="305" t="s">
        <v>3903</v>
      </c>
      <c r="H93" s="355" t="s">
        <v>1801</v>
      </c>
      <c r="I93" s="306" t="s">
        <v>1295</v>
      </c>
      <c r="J93" s="306" t="s">
        <v>1296</v>
      </c>
      <c r="K93" s="350">
        <v>33954</v>
      </c>
      <c r="L93" s="356">
        <v>271272</v>
      </c>
      <c r="M93" s="356">
        <v>271272</v>
      </c>
      <c r="N93" s="356">
        <f>L93-M93</f>
        <v>0</v>
      </c>
      <c r="O93" s="306"/>
      <c r="P93" s="306">
        <v>100</v>
      </c>
      <c r="Q93" s="306" t="s">
        <v>255</v>
      </c>
      <c r="R93" s="443" t="s">
        <v>3904</v>
      </c>
      <c r="S93" s="443" t="s">
        <v>3562</v>
      </c>
      <c r="T93" s="306" t="s">
        <v>1611</v>
      </c>
      <c r="U93" s="444" t="s">
        <v>254</v>
      </c>
      <c r="V93" s="306" t="s">
        <v>1604</v>
      </c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  <c r="CF93" s="296"/>
      <c r="CG93" s="296"/>
      <c r="CH93" s="296"/>
      <c r="CI93" s="296"/>
      <c r="CJ93" s="296"/>
      <c r="CK93" s="296"/>
      <c r="CL93" s="296"/>
      <c r="CM93" s="296"/>
      <c r="CN93" s="296"/>
      <c r="CO93" s="296"/>
      <c r="CP93" s="296"/>
      <c r="CQ93" s="296"/>
      <c r="CR93" s="296"/>
      <c r="CS93" s="296"/>
      <c r="CT93" s="296"/>
      <c r="CU93" s="296"/>
      <c r="CV93" s="296"/>
      <c r="CW93" s="296"/>
      <c r="CX93" s="296"/>
      <c r="CY93" s="296"/>
      <c r="CZ93" s="296"/>
      <c r="DA93" s="296"/>
      <c r="DB93" s="296"/>
      <c r="DC93" s="296"/>
      <c r="DD93" s="296"/>
      <c r="DE93" s="296"/>
      <c r="DF93" s="296"/>
      <c r="DG93" s="296"/>
      <c r="DH93" s="296"/>
      <c r="DI93" s="296"/>
      <c r="DJ93" s="296"/>
      <c r="DK93" s="296"/>
      <c r="DL93" s="296"/>
      <c r="DM93" s="296"/>
      <c r="DN93" s="296"/>
      <c r="DO93" s="296"/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296"/>
      <c r="EB93" s="296"/>
      <c r="EC93" s="296"/>
      <c r="ED93" s="296"/>
      <c r="EE93" s="296"/>
      <c r="EF93" s="296"/>
      <c r="EG93" s="296"/>
      <c r="EH93" s="296"/>
      <c r="EI93" s="296"/>
      <c r="EJ93" s="296"/>
      <c r="EK93" s="296"/>
      <c r="EL93" s="296"/>
      <c r="EM93" s="296"/>
      <c r="EN93" s="296"/>
      <c r="EO93" s="296"/>
      <c r="EP93" s="296"/>
      <c r="EQ93" s="296"/>
      <c r="ER93" s="296"/>
      <c r="ES93" s="296"/>
      <c r="ET93" s="296"/>
      <c r="EU93" s="296"/>
      <c r="EV93" s="296"/>
      <c r="EW93" s="296"/>
      <c r="EX93" s="296"/>
      <c r="EY93" s="296"/>
      <c r="EZ93" s="296"/>
      <c r="FA93" s="296"/>
      <c r="FB93" s="296"/>
      <c r="FC93" s="296"/>
      <c r="FD93" s="296"/>
      <c r="FE93" s="296"/>
      <c r="FF93" s="296"/>
      <c r="FG93" s="296"/>
      <c r="FH93" s="296"/>
      <c r="FI93" s="296"/>
      <c r="FJ93" s="296"/>
      <c r="FK93" s="296"/>
      <c r="FL93" s="296"/>
      <c r="FM93" s="296"/>
      <c r="FN93" s="296"/>
      <c r="FO93" s="296"/>
      <c r="FP93" s="296"/>
      <c r="FQ93" s="296"/>
      <c r="FR93" s="296"/>
      <c r="FS93" s="296"/>
      <c r="FT93" s="296"/>
      <c r="FU93" s="296"/>
      <c r="FV93" s="296"/>
      <c r="FW93" s="296"/>
      <c r="FX93" s="296"/>
      <c r="FY93" s="296"/>
      <c r="FZ93" s="296"/>
      <c r="GA93" s="296"/>
      <c r="GB93" s="296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6"/>
      <c r="GT93" s="296"/>
      <c r="GU93" s="296"/>
      <c r="GV93" s="296"/>
      <c r="GW93" s="296"/>
      <c r="GX93" s="296"/>
      <c r="GY93" s="296"/>
      <c r="GZ93" s="296"/>
      <c r="HA93" s="296"/>
      <c r="HB93" s="296"/>
      <c r="HC93" s="296"/>
      <c r="HD93" s="296"/>
      <c r="HE93" s="296"/>
      <c r="HF93" s="296"/>
      <c r="HG93" s="296"/>
      <c r="HH93" s="296"/>
      <c r="HI93" s="296"/>
      <c r="HJ93" s="296"/>
      <c r="HK93" s="296"/>
      <c r="HL93" s="296"/>
      <c r="HM93" s="296"/>
      <c r="HN93" s="296"/>
      <c r="HO93" s="296"/>
      <c r="HP93" s="296"/>
      <c r="HQ93" s="296"/>
      <c r="HR93" s="296"/>
      <c r="HS93" s="296"/>
      <c r="HT93" s="296"/>
      <c r="HU93" s="296"/>
      <c r="HV93" s="296"/>
      <c r="HW93" s="296"/>
      <c r="HX93" s="296"/>
      <c r="HY93" s="296"/>
      <c r="HZ93" s="296"/>
      <c r="IA93" s="296"/>
      <c r="IB93" s="296"/>
      <c r="IC93" s="296"/>
    </row>
    <row r="94" spans="1:237" s="283" customFormat="1" ht="30" customHeight="1">
      <c r="A94" s="306">
        <v>86</v>
      </c>
      <c r="B94" s="442">
        <v>1110014</v>
      </c>
      <c r="C94" s="305" t="s">
        <v>285</v>
      </c>
      <c r="D94" s="348">
        <v>1968</v>
      </c>
      <c r="E94" s="306" t="s">
        <v>1319</v>
      </c>
      <c r="F94" s="420">
        <v>267.5</v>
      </c>
      <c r="G94" s="305" t="s">
        <v>256</v>
      </c>
      <c r="H94" s="355" t="s">
        <v>1482</v>
      </c>
      <c r="I94" s="408" t="s">
        <v>829</v>
      </c>
      <c r="J94" s="408" t="s">
        <v>3656</v>
      </c>
      <c r="K94" s="423">
        <v>40043</v>
      </c>
      <c r="L94" s="356">
        <v>302895</v>
      </c>
      <c r="M94" s="356">
        <v>302895</v>
      </c>
      <c r="N94" s="356">
        <f>L94-M94</f>
        <v>0</v>
      </c>
      <c r="O94" s="306"/>
      <c r="P94" s="306">
        <v>100</v>
      </c>
      <c r="Q94" s="306" t="s">
        <v>836</v>
      </c>
      <c r="R94" s="306" t="s">
        <v>3657</v>
      </c>
      <c r="S94" s="306">
        <v>1555247.53</v>
      </c>
      <c r="T94" s="306" t="s">
        <v>1611</v>
      </c>
      <c r="U94" s="444" t="s">
        <v>1802</v>
      </c>
      <c r="V94" s="306" t="s">
        <v>1604</v>
      </c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  <c r="CF94" s="296"/>
      <c r="CG94" s="296"/>
      <c r="CH94" s="296"/>
      <c r="CI94" s="296"/>
      <c r="CJ94" s="296"/>
      <c r="CK94" s="296"/>
      <c r="CL94" s="296"/>
      <c r="CM94" s="296"/>
      <c r="CN94" s="296"/>
      <c r="CO94" s="296"/>
      <c r="CP94" s="296"/>
      <c r="CQ94" s="296"/>
      <c r="CR94" s="296"/>
      <c r="CS94" s="296"/>
      <c r="CT94" s="296"/>
      <c r="CU94" s="296"/>
      <c r="CV94" s="296"/>
      <c r="CW94" s="296"/>
      <c r="CX94" s="296"/>
      <c r="CY94" s="296"/>
      <c r="CZ94" s="296"/>
      <c r="DA94" s="296"/>
      <c r="DB94" s="296"/>
      <c r="DC94" s="296"/>
      <c r="DD94" s="296"/>
      <c r="DE94" s="296"/>
      <c r="DF94" s="296"/>
      <c r="DG94" s="296"/>
      <c r="DH94" s="296"/>
      <c r="DI94" s="296"/>
      <c r="DJ94" s="296"/>
      <c r="DK94" s="296"/>
      <c r="DL94" s="296"/>
      <c r="DM94" s="296"/>
      <c r="DN94" s="296"/>
      <c r="DO94" s="296"/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296"/>
      <c r="EB94" s="296"/>
      <c r="EC94" s="296"/>
      <c r="ED94" s="296"/>
      <c r="EE94" s="296"/>
      <c r="EF94" s="296"/>
      <c r="EG94" s="296"/>
      <c r="EH94" s="296"/>
      <c r="EI94" s="296"/>
      <c r="EJ94" s="296"/>
      <c r="EK94" s="296"/>
      <c r="EL94" s="296"/>
      <c r="EM94" s="296"/>
      <c r="EN94" s="296"/>
      <c r="EO94" s="296"/>
      <c r="EP94" s="296"/>
      <c r="EQ94" s="296"/>
      <c r="ER94" s="296"/>
      <c r="ES94" s="296"/>
      <c r="ET94" s="296"/>
      <c r="EU94" s="296"/>
      <c r="EV94" s="296"/>
      <c r="EW94" s="296"/>
      <c r="EX94" s="296"/>
      <c r="EY94" s="296"/>
      <c r="EZ94" s="296"/>
      <c r="FA94" s="296"/>
      <c r="FB94" s="296"/>
      <c r="FC94" s="296"/>
      <c r="FD94" s="296"/>
      <c r="FE94" s="296"/>
      <c r="FF94" s="296"/>
      <c r="FG94" s="296"/>
      <c r="FH94" s="296"/>
      <c r="FI94" s="296"/>
      <c r="FJ94" s="296"/>
      <c r="FK94" s="296"/>
      <c r="FL94" s="296"/>
      <c r="FM94" s="296"/>
      <c r="FN94" s="296"/>
      <c r="FO94" s="296"/>
      <c r="FP94" s="296"/>
      <c r="FQ94" s="296"/>
      <c r="FR94" s="296"/>
      <c r="FS94" s="296"/>
      <c r="FT94" s="296"/>
      <c r="FU94" s="296"/>
      <c r="FV94" s="296"/>
      <c r="FW94" s="296"/>
      <c r="FX94" s="296"/>
      <c r="FY94" s="296"/>
      <c r="FZ94" s="296"/>
      <c r="GA94" s="296"/>
      <c r="GB94" s="296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6"/>
      <c r="GT94" s="296"/>
      <c r="GU94" s="296"/>
      <c r="GV94" s="296"/>
      <c r="GW94" s="296"/>
      <c r="GX94" s="296"/>
      <c r="GY94" s="296"/>
      <c r="GZ94" s="296"/>
      <c r="HA94" s="296"/>
      <c r="HB94" s="296"/>
      <c r="HC94" s="296"/>
      <c r="HD94" s="296"/>
      <c r="HE94" s="296"/>
      <c r="HF94" s="296"/>
      <c r="HG94" s="296"/>
      <c r="HH94" s="296"/>
      <c r="HI94" s="296"/>
      <c r="HJ94" s="296"/>
      <c r="HK94" s="296"/>
      <c r="HL94" s="296"/>
      <c r="HM94" s="296"/>
      <c r="HN94" s="296"/>
      <c r="HO94" s="296"/>
      <c r="HP94" s="296"/>
      <c r="HQ94" s="296"/>
      <c r="HR94" s="296"/>
      <c r="HS94" s="296"/>
      <c r="HT94" s="296"/>
      <c r="HU94" s="296"/>
      <c r="HV94" s="296"/>
      <c r="HW94" s="296"/>
      <c r="HX94" s="296"/>
      <c r="HY94" s="296"/>
      <c r="HZ94" s="296"/>
      <c r="IA94" s="296"/>
      <c r="IB94" s="296"/>
      <c r="IC94" s="296"/>
    </row>
    <row r="95" spans="1:237" s="283" customFormat="1" ht="30" customHeight="1">
      <c r="A95" s="306">
        <v>87</v>
      </c>
      <c r="B95" s="442">
        <v>1110018</v>
      </c>
      <c r="C95" s="305" t="s">
        <v>1803</v>
      </c>
      <c r="D95" s="348">
        <v>1989</v>
      </c>
      <c r="E95" s="306" t="s">
        <v>1319</v>
      </c>
      <c r="F95" s="420">
        <v>20</v>
      </c>
      <c r="G95" s="305" t="s">
        <v>1398</v>
      </c>
      <c r="H95" s="355" t="s">
        <v>835</v>
      </c>
      <c r="I95" s="306" t="s">
        <v>1295</v>
      </c>
      <c r="J95" s="306" t="s">
        <v>1296</v>
      </c>
      <c r="K95" s="350">
        <v>33954</v>
      </c>
      <c r="L95" s="356">
        <v>42992</v>
      </c>
      <c r="M95" s="356">
        <v>42992</v>
      </c>
      <c r="N95" s="356">
        <f>L95-M95</f>
        <v>0</v>
      </c>
      <c r="O95" s="306"/>
      <c r="P95" s="306">
        <v>100</v>
      </c>
      <c r="Q95" s="306" t="s">
        <v>257</v>
      </c>
      <c r="R95" s="443" t="s">
        <v>3564</v>
      </c>
      <c r="S95" s="443" t="s">
        <v>3562</v>
      </c>
      <c r="T95" s="306" t="s">
        <v>1611</v>
      </c>
      <c r="U95" s="444" t="s">
        <v>254</v>
      </c>
      <c r="V95" s="306" t="s">
        <v>1896</v>
      </c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  <c r="CF95" s="296"/>
      <c r="CG95" s="296"/>
      <c r="CH95" s="296"/>
      <c r="CI95" s="296"/>
      <c r="CJ95" s="296"/>
      <c r="CK95" s="296"/>
      <c r="CL95" s="296"/>
      <c r="CM95" s="296"/>
      <c r="CN95" s="296"/>
      <c r="CO95" s="296"/>
      <c r="CP95" s="296"/>
      <c r="CQ95" s="296"/>
      <c r="CR95" s="296"/>
      <c r="CS95" s="296"/>
      <c r="CT95" s="296"/>
      <c r="CU95" s="296"/>
      <c r="CV95" s="296"/>
      <c r="CW95" s="296"/>
      <c r="CX95" s="296"/>
      <c r="CY95" s="296"/>
      <c r="CZ95" s="296"/>
      <c r="DA95" s="296"/>
      <c r="DB95" s="296"/>
      <c r="DC95" s="296"/>
      <c r="DD95" s="296"/>
      <c r="DE95" s="296"/>
      <c r="DF95" s="296"/>
      <c r="DG95" s="296"/>
      <c r="DH95" s="296"/>
      <c r="DI95" s="296"/>
      <c r="DJ95" s="296"/>
      <c r="DK95" s="296"/>
      <c r="DL95" s="296"/>
      <c r="DM95" s="296"/>
      <c r="DN95" s="296"/>
      <c r="DO95" s="296"/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296"/>
      <c r="EL95" s="296"/>
      <c r="EM95" s="296"/>
      <c r="EN95" s="296"/>
      <c r="EO95" s="296"/>
      <c r="EP95" s="296"/>
      <c r="EQ95" s="296"/>
      <c r="ER95" s="296"/>
      <c r="ES95" s="296"/>
      <c r="ET95" s="296"/>
      <c r="EU95" s="296"/>
      <c r="EV95" s="296"/>
      <c r="EW95" s="296"/>
      <c r="EX95" s="296"/>
      <c r="EY95" s="296"/>
      <c r="EZ95" s="296"/>
      <c r="FA95" s="296"/>
      <c r="FB95" s="296"/>
      <c r="FC95" s="296"/>
      <c r="FD95" s="296"/>
      <c r="FE95" s="296"/>
      <c r="FF95" s="296"/>
      <c r="FG95" s="296"/>
      <c r="FH95" s="296"/>
      <c r="FI95" s="296"/>
      <c r="FJ95" s="296"/>
      <c r="FK95" s="296"/>
      <c r="FL95" s="296"/>
      <c r="FM95" s="296"/>
      <c r="FN95" s="296"/>
      <c r="FO95" s="296"/>
      <c r="FP95" s="296"/>
      <c r="FQ95" s="296"/>
      <c r="FR95" s="296"/>
      <c r="FS95" s="296"/>
      <c r="FT95" s="296"/>
      <c r="FU95" s="296"/>
      <c r="FV95" s="296"/>
      <c r="FW95" s="296"/>
      <c r="FX95" s="296"/>
      <c r="FY95" s="296"/>
      <c r="FZ95" s="296"/>
      <c r="GA95" s="296"/>
      <c r="GB95" s="296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6"/>
      <c r="GT95" s="296"/>
      <c r="GU95" s="296"/>
      <c r="GV95" s="296"/>
      <c r="GW95" s="296"/>
      <c r="GX95" s="296"/>
      <c r="GY95" s="296"/>
      <c r="GZ95" s="296"/>
      <c r="HA95" s="296"/>
      <c r="HB95" s="296"/>
      <c r="HC95" s="296"/>
      <c r="HD95" s="296"/>
      <c r="HE95" s="296"/>
      <c r="HF95" s="296"/>
      <c r="HG95" s="296"/>
      <c r="HH95" s="296"/>
      <c r="HI95" s="296"/>
      <c r="HJ95" s="296"/>
      <c r="HK95" s="296"/>
      <c r="HL95" s="296"/>
      <c r="HM95" s="296"/>
      <c r="HN95" s="296"/>
      <c r="HO95" s="296"/>
      <c r="HP95" s="296"/>
      <c r="HQ95" s="296"/>
      <c r="HR95" s="296"/>
      <c r="HS95" s="296"/>
      <c r="HT95" s="296"/>
      <c r="HU95" s="296"/>
      <c r="HV95" s="296"/>
      <c r="HW95" s="296"/>
      <c r="HX95" s="296"/>
      <c r="HY95" s="296"/>
      <c r="HZ95" s="296"/>
      <c r="IA95" s="296"/>
      <c r="IB95" s="296"/>
      <c r="IC95" s="296"/>
    </row>
    <row r="96" spans="1:237" s="283" customFormat="1" ht="30" customHeight="1">
      <c r="A96" s="306">
        <v>88</v>
      </c>
      <c r="B96" s="362" t="s">
        <v>583</v>
      </c>
      <c r="C96" s="305" t="s">
        <v>1803</v>
      </c>
      <c r="D96" s="348">
        <v>1989</v>
      </c>
      <c r="E96" s="439" t="s">
        <v>1319</v>
      </c>
      <c r="F96" s="439">
        <v>16</v>
      </c>
      <c r="G96" s="438" t="s">
        <v>1398</v>
      </c>
      <c r="H96" s="438" t="s">
        <v>835</v>
      </c>
      <c r="I96" s="306" t="s">
        <v>1295</v>
      </c>
      <c r="J96" s="306" t="s">
        <v>1296</v>
      </c>
      <c r="K96" s="350">
        <v>33954</v>
      </c>
      <c r="L96" s="356">
        <v>151559</v>
      </c>
      <c r="M96" s="356">
        <v>151559</v>
      </c>
      <c r="N96" s="356">
        <f>L96-M96</f>
        <v>0</v>
      </c>
      <c r="O96" s="439"/>
      <c r="P96" s="439">
        <v>100</v>
      </c>
      <c r="Q96" s="439" t="s">
        <v>257</v>
      </c>
      <c r="R96" s="443" t="s">
        <v>3564</v>
      </c>
      <c r="S96" s="443" t="s">
        <v>3562</v>
      </c>
      <c r="T96" s="439" t="s">
        <v>1611</v>
      </c>
      <c r="U96" s="445" t="s">
        <v>254</v>
      </c>
      <c r="V96" s="306" t="s">
        <v>1896</v>
      </c>
      <c r="W96" s="352"/>
      <c r="X96" s="352"/>
      <c r="Y96" s="352"/>
      <c r="Z96" s="35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  <c r="BJ96" s="352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  <c r="CF96" s="296"/>
      <c r="CG96" s="296"/>
      <c r="CH96" s="296"/>
      <c r="CI96" s="296"/>
      <c r="CJ96" s="296"/>
      <c r="CK96" s="296"/>
      <c r="CL96" s="296"/>
      <c r="CM96" s="296"/>
      <c r="CN96" s="296"/>
      <c r="CO96" s="296"/>
      <c r="CP96" s="296"/>
      <c r="CQ96" s="296"/>
      <c r="CR96" s="296"/>
      <c r="CS96" s="296"/>
      <c r="CT96" s="296"/>
      <c r="CU96" s="296"/>
      <c r="CV96" s="296"/>
      <c r="CW96" s="296"/>
      <c r="CX96" s="296"/>
      <c r="CY96" s="296"/>
      <c r="CZ96" s="296"/>
      <c r="DA96" s="296"/>
      <c r="DB96" s="296"/>
      <c r="DC96" s="296"/>
      <c r="DD96" s="296"/>
      <c r="DE96" s="296"/>
      <c r="DF96" s="296"/>
      <c r="DG96" s="296"/>
      <c r="DH96" s="296"/>
      <c r="DI96" s="296"/>
      <c r="DJ96" s="296"/>
      <c r="DK96" s="296"/>
      <c r="DL96" s="296"/>
      <c r="DM96" s="296"/>
      <c r="DN96" s="296"/>
      <c r="DO96" s="296"/>
      <c r="DP96" s="296"/>
      <c r="DQ96" s="296"/>
      <c r="DR96" s="296"/>
      <c r="DS96" s="296"/>
      <c r="DT96" s="296"/>
      <c r="DU96" s="296"/>
      <c r="DV96" s="296"/>
      <c r="DW96" s="296"/>
      <c r="DX96" s="296"/>
      <c r="DY96" s="296"/>
      <c r="DZ96" s="296"/>
      <c r="EA96" s="296"/>
      <c r="EB96" s="296"/>
      <c r="EC96" s="296"/>
      <c r="ED96" s="296"/>
      <c r="EE96" s="296"/>
      <c r="EF96" s="296"/>
      <c r="EG96" s="296"/>
      <c r="EH96" s="296"/>
      <c r="EI96" s="296"/>
      <c r="EJ96" s="296"/>
      <c r="EK96" s="296"/>
      <c r="EL96" s="296"/>
      <c r="EM96" s="296"/>
      <c r="EN96" s="296"/>
      <c r="EO96" s="296"/>
      <c r="EP96" s="296"/>
      <c r="EQ96" s="296"/>
      <c r="ER96" s="296"/>
      <c r="ES96" s="296"/>
      <c r="ET96" s="296"/>
      <c r="EU96" s="296"/>
      <c r="EV96" s="296"/>
      <c r="EW96" s="296"/>
      <c r="EX96" s="296"/>
      <c r="EY96" s="296"/>
      <c r="EZ96" s="296"/>
      <c r="FA96" s="296"/>
      <c r="FB96" s="296"/>
      <c r="FC96" s="296"/>
      <c r="FD96" s="296"/>
      <c r="FE96" s="296"/>
      <c r="FF96" s="296"/>
      <c r="FG96" s="296"/>
      <c r="FH96" s="296"/>
      <c r="FI96" s="296"/>
      <c r="FJ96" s="296"/>
      <c r="FK96" s="296"/>
      <c r="FL96" s="296"/>
      <c r="FM96" s="296"/>
      <c r="FN96" s="296"/>
      <c r="FO96" s="296"/>
      <c r="FP96" s="296"/>
      <c r="FQ96" s="296"/>
      <c r="FR96" s="296"/>
      <c r="FS96" s="296"/>
      <c r="FT96" s="296"/>
      <c r="FU96" s="296"/>
      <c r="FV96" s="296"/>
      <c r="FW96" s="296"/>
      <c r="FX96" s="296"/>
      <c r="FY96" s="296"/>
      <c r="FZ96" s="296"/>
      <c r="GA96" s="296"/>
      <c r="GB96" s="296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6"/>
      <c r="GT96" s="296"/>
      <c r="GU96" s="296"/>
      <c r="GV96" s="296"/>
      <c r="GW96" s="296"/>
      <c r="GX96" s="296"/>
      <c r="GY96" s="296"/>
      <c r="GZ96" s="296"/>
      <c r="HA96" s="296"/>
      <c r="HB96" s="296"/>
      <c r="HC96" s="296"/>
      <c r="HD96" s="296"/>
      <c r="HE96" s="296"/>
      <c r="HF96" s="296"/>
      <c r="HG96" s="296"/>
      <c r="HH96" s="296"/>
      <c r="HI96" s="296"/>
      <c r="HJ96" s="296"/>
      <c r="HK96" s="296"/>
      <c r="HL96" s="296"/>
      <c r="HM96" s="296"/>
      <c r="HN96" s="296"/>
      <c r="HO96" s="296"/>
      <c r="HP96" s="296"/>
      <c r="HQ96" s="296"/>
      <c r="HR96" s="296"/>
      <c r="HS96" s="296"/>
      <c r="HT96" s="296"/>
      <c r="HU96" s="296"/>
      <c r="HV96" s="296"/>
      <c r="HW96" s="296"/>
      <c r="HX96" s="296"/>
      <c r="HY96" s="296"/>
      <c r="HZ96" s="296"/>
      <c r="IA96" s="296"/>
      <c r="IB96" s="296"/>
      <c r="IC96" s="296"/>
    </row>
    <row r="97" spans="1:237" s="288" customFormat="1" ht="30" customHeight="1">
      <c r="A97" s="306">
        <v>89</v>
      </c>
      <c r="B97" s="362" t="s">
        <v>289</v>
      </c>
      <c r="C97" s="419" t="s">
        <v>431</v>
      </c>
      <c r="D97" s="348" t="s">
        <v>290</v>
      </c>
      <c r="E97" s="306" t="s">
        <v>563</v>
      </c>
      <c r="F97" s="306">
        <v>890.4</v>
      </c>
      <c r="G97" s="305" t="s">
        <v>402</v>
      </c>
      <c r="H97" s="305" t="s">
        <v>291</v>
      </c>
      <c r="I97" s="306" t="s">
        <v>829</v>
      </c>
      <c r="J97" s="306" t="s">
        <v>403</v>
      </c>
      <c r="K97" s="423">
        <v>40018</v>
      </c>
      <c r="L97" s="356">
        <v>9115566</v>
      </c>
      <c r="M97" s="356"/>
      <c r="N97" s="356"/>
      <c r="O97" s="306">
        <v>10004</v>
      </c>
      <c r="P97" s="306">
        <v>2.5</v>
      </c>
      <c r="Q97" s="306"/>
      <c r="R97" s="306" t="s">
        <v>3905</v>
      </c>
      <c r="S97" s="306"/>
      <c r="T97" s="306" t="s">
        <v>1603</v>
      </c>
      <c r="U97" s="364" t="s">
        <v>2449</v>
      </c>
      <c r="V97" s="306" t="s">
        <v>1604</v>
      </c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K97" s="286"/>
      <c r="BL97" s="286"/>
      <c r="BM97" s="286"/>
      <c r="BN97" s="286"/>
      <c r="BO97" s="286"/>
      <c r="BP97" s="286"/>
      <c r="BQ97" s="286"/>
      <c r="BR97" s="286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6"/>
      <c r="CE97" s="286"/>
      <c r="CF97" s="286"/>
      <c r="CG97" s="286"/>
      <c r="CH97" s="286"/>
      <c r="CI97" s="286"/>
      <c r="CJ97" s="286"/>
      <c r="CK97" s="286"/>
      <c r="CL97" s="286"/>
      <c r="CM97" s="286"/>
      <c r="CN97" s="286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6"/>
      <c r="DB97" s="286"/>
      <c r="DC97" s="286"/>
      <c r="DD97" s="286"/>
      <c r="DE97" s="286"/>
      <c r="DF97" s="286"/>
      <c r="DG97" s="286"/>
      <c r="DH97" s="286"/>
      <c r="DI97" s="286"/>
      <c r="DJ97" s="286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6"/>
      <c r="DW97" s="286"/>
      <c r="DX97" s="286"/>
      <c r="DY97" s="286"/>
      <c r="DZ97" s="286"/>
      <c r="EA97" s="286"/>
      <c r="EB97" s="286"/>
      <c r="EC97" s="286"/>
      <c r="ED97" s="286"/>
      <c r="EE97" s="286"/>
      <c r="EF97" s="286"/>
      <c r="EG97" s="286"/>
      <c r="EH97" s="286"/>
      <c r="EI97" s="286"/>
      <c r="EJ97" s="286"/>
      <c r="EK97" s="286"/>
      <c r="EL97" s="286"/>
      <c r="EM97" s="286"/>
      <c r="EN97" s="286"/>
      <c r="EO97" s="286"/>
      <c r="EP97" s="286"/>
      <c r="EQ97" s="286"/>
      <c r="ER97" s="286"/>
      <c r="ES97" s="286"/>
      <c r="ET97" s="286"/>
      <c r="EU97" s="286"/>
      <c r="EV97" s="286"/>
      <c r="EW97" s="286"/>
      <c r="EX97" s="286"/>
      <c r="EY97" s="286"/>
      <c r="EZ97" s="286"/>
      <c r="FA97" s="286"/>
      <c r="FB97" s="286"/>
      <c r="FC97" s="286"/>
      <c r="FD97" s="286"/>
      <c r="FE97" s="286"/>
      <c r="FF97" s="286"/>
      <c r="FG97" s="286"/>
      <c r="FH97" s="286"/>
      <c r="FI97" s="286"/>
      <c r="FJ97" s="286"/>
      <c r="FK97" s="286"/>
      <c r="FL97" s="286"/>
      <c r="FM97" s="286"/>
      <c r="FN97" s="286"/>
      <c r="FO97" s="286"/>
      <c r="FP97" s="286"/>
      <c r="FQ97" s="286"/>
      <c r="FR97" s="286"/>
      <c r="FS97" s="286"/>
      <c r="FT97" s="286"/>
      <c r="FU97" s="286"/>
      <c r="FV97" s="286"/>
      <c r="FW97" s="286"/>
      <c r="FX97" s="286"/>
      <c r="FY97" s="286"/>
      <c r="FZ97" s="286"/>
      <c r="GA97" s="286"/>
      <c r="GB97" s="286"/>
      <c r="GC97" s="286"/>
      <c r="GD97" s="286"/>
      <c r="GE97" s="286"/>
      <c r="GF97" s="286"/>
      <c r="GG97" s="286"/>
      <c r="GH97" s="286"/>
      <c r="GI97" s="286"/>
      <c r="GJ97" s="286"/>
      <c r="GK97" s="286"/>
      <c r="GL97" s="286"/>
      <c r="GM97" s="286"/>
      <c r="GN97" s="286"/>
      <c r="GO97" s="286"/>
      <c r="GP97" s="286"/>
      <c r="GQ97" s="286"/>
      <c r="GR97" s="286"/>
      <c r="GS97" s="286"/>
      <c r="GT97" s="286"/>
      <c r="GU97" s="286"/>
      <c r="GV97" s="286"/>
      <c r="GW97" s="286"/>
      <c r="GX97" s="286"/>
      <c r="GY97" s="286"/>
      <c r="GZ97" s="286"/>
      <c r="HA97" s="286"/>
      <c r="HB97" s="286"/>
      <c r="HC97" s="286"/>
      <c r="HD97" s="286"/>
      <c r="HE97" s="286"/>
      <c r="HF97" s="286"/>
      <c r="HG97" s="286"/>
      <c r="HH97" s="286"/>
      <c r="HI97" s="286"/>
      <c r="HJ97" s="286"/>
      <c r="HK97" s="286"/>
      <c r="HL97" s="286"/>
      <c r="HM97" s="286"/>
      <c r="HN97" s="286"/>
      <c r="HO97" s="286"/>
      <c r="HP97" s="286"/>
      <c r="HQ97" s="286"/>
      <c r="HR97" s="286"/>
      <c r="HS97" s="286"/>
      <c r="HT97" s="286"/>
      <c r="HU97" s="286"/>
      <c r="HV97" s="286"/>
      <c r="HW97" s="286"/>
      <c r="HX97" s="286"/>
      <c r="HY97" s="286"/>
      <c r="HZ97" s="286"/>
      <c r="IA97" s="286"/>
      <c r="IB97" s="286"/>
      <c r="IC97" s="286"/>
    </row>
    <row r="98" spans="1:237" s="288" customFormat="1" ht="30" customHeight="1">
      <c r="A98" s="306">
        <v>90</v>
      </c>
      <c r="B98" s="362" t="s">
        <v>292</v>
      </c>
      <c r="C98" s="419" t="s">
        <v>431</v>
      </c>
      <c r="D98" s="348">
        <v>1982</v>
      </c>
      <c r="E98" s="306" t="s">
        <v>563</v>
      </c>
      <c r="F98" s="439">
        <v>161.5</v>
      </c>
      <c r="G98" s="305" t="s">
        <v>1067</v>
      </c>
      <c r="H98" s="305" t="s">
        <v>2023</v>
      </c>
      <c r="I98" s="408" t="s">
        <v>829</v>
      </c>
      <c r="J98" s="306" t="s">
        <v>1068</v>
      </c>
      <c r="K98" s="423">
        <v>40037</v>
      </c>
      <c r="L98" s="356">
        <v>376621</v>
      </c>
      <c r="M98" s="356"/>
      <c r="N98" s="356"/>
      <c r="O98" s="306">
        <v>10005</v>
      </c>
      <c r="P98" s="306" t="s">
        <v>1631</v>
      </c>
      <c r="Q98" s="306"/>
      <c r="R98" s="306" t="s">
        <v>3906</v>
      </c>
      <c r="S98" s="306"/>
      <c r="T98" s="306" t="s">
        <v>1603</v>
      </c>
      <c r="U98" s="364" t="s">
        <v>2449</v>
      </c>
      <c r="V98" s="306" t="s">
        <v>1604</v>
      </c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2"/>
      <c r="AQ98" s="352"/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52"/>
      <c r="BE98" s="352"/>
      <c r="BF98" s="352"/>
      <c r="BG98" s="352"/>
      <c r="BH98" s="352"/>
      <c r="BI98" s="352"/>
      <c r="BJ98" s="352"/>
      <c r="BK98" s="286"/>
      <c r="BL98" s="286"/>
      <c r="BM98" s="286"/>
      <c r="BN98" s="286"/>
      <c r="BO98" s="286"/>
      <c r="BP98" s="286"/>
      <c r="BQ98" s="286"/>
      <c r="BR98" s="286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  <c r="CI98" s="286"/>
      <c r="CJ98" s="286"/>
      <c r="CK98" s="286"/>
      <c r="CL98" s="286"/>
      <c r="CM98" s="286"/>
      <c r="CN98" s="286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6"/>
      <c r="DF98" s="286"/>
      <c r="DG98" s="286"/>
      <c r="DH98" s="286"/>
      <c r="DI98" s="286"/>
      <c r="DJ98" s="286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6"/>
      <c r="DW98" s="286"/>
      <c r="DX98" s="286"/>
      <c r="DY98" s="286"/>
      <c r="DZ98" s="286"/>
      <c r="EA98" s="286"/>
      <c r="EB98" s="286"/>
      <c r="EC98" s="286"/>
      <c r="ED98" s="286"/>
      <c r="EE98" s="286"/>
      <c r="EF98" s="286"/>
      <c r="EG98" s="286"/>
      <c r="EH98" s="286"/>
      <c r="EI98" s="286"/>
      <c r="EJ98" s="286"/>
      <c r="EK98" s="286"/>
      <c r="EL98" s="286"/>
      <c r="EM98" s="286"/>
      <c r="EN98" s="286"/>
      <c r="EO98" s="286"/>
      <c r="EP98" s="286"/>
      <c r="EQ98" s="286"/>
      <c r="ER98" s="286"/>
      <c r="ES98" s="286"/>
      <c r="ET98" s="286"/>
      <c r="EU98" s="286"/>
      <c r="EV98" s="286"/>
      <c r="EW98" s="286"/>
      <c r="EX98" s="286"/>
      <c r="EY98" s="286"/>
      <c r="EZ98" s="286"/>
      <c r="FA98" s="286"/>
      <c r="FB98" s="286"/>
      <c r="FC98" s="286"/>
      <c r="FD98" s="286"/>
      <c r="FE98" s="286"/>
      <c r="FF98" s="286"/>
      <c r="FG98" s="286"/>
      <c r="FH98" s="286"/>
      <c r="FI98" s="286"/>
      <c r="FJ98" s="286"/>
      <c r="FK98" s="286"/>
      <c r="FL98" s="286"/>
      <c r="FM98" s="286"/>
      <c r="FN98" s="286"/>
      <c r="FO98" s="286"/>
      <c r="FP98" s="286"/>
      <c r="FQ98" s="286"/>
      <c r="FR98" s="286"/>
      <c r="FS98" s="286"/>
      <c r="FT98" s="286"/>
      <c r="FU98" s="286"/>
      <c r="FV98" s="286"/>
      <c r="FW98" s="286"/>
      <c r="FX98" s="286"/>
      <c r="FY98" s="286"/>
      <c r="FZ98" s="286"/>
      <c r="GA98" s="286"/>
      <c r="GB98" s="286"/>
      <c r="GC98" s="286"/>
      <c r="GD98" s="286"/>
      <c r="GE98" s="286"/>
      <c r="GF98" s="286"/>
      <c r="GG98" s="286"/>
      <c r="GH98" s="286"/>
      <c r="GI98" s="286"/>
      <c r="GJ98" s="286"/>
      <c r="GK98" s="286"/>
      <c r="GL98" s="286"/>
      <c r="GM98" s="286"/>
      <c r="GN98" s="286"/>
      <c r="GO98" s="286"/>
      <c r="GP98" s="286"/>
      <c r="GQ98" s="286"/>
      <c r="GR98" s="286"/>
      <c r="GS98" s="286"/>
      <c r="GT98" s="286"/>
      <c r="GU98" s="286"/>
      <c r="GV98" s="286"/>
      <c r="GW98" s="286"/>
      <c r="GX98" s="286"/>
      <c r="GY98" s="286"/>
      <c r="GZ98" s="286"/>
      <c r="HA98" s="286"/>
      <c r="HB98" s="286"/>
      <c r="HC98" s="286"/>
      <c r="HD98" s="286"/>
      <c r="HE98" s="286"/>
      <c r="HF98" s="286"/>
      <c r="HG98" s="286"/>
      <c r="HH98" s="286"/>
      <c r="HI98" s="286"/>
      <c r="HJ98" s="286"/>
      <c r="HK98" s="286"/>
      <c r="HL98" s="286"/>
      <c r="HM98" s="286"/>
      <c r="HN98" s="286"/>
      <c r="HO98" s="286"/>
      <c r="HP98" s="286"/>
      <c r="HQ98" s="286"/>
      <c r="HR98" s="286"/>
      <c r="HS98" s="286"/>
      <c r="HT98" s="286"/>
      <c r="HU98" s="286"/>
      <c r="HV98" s="286"/>
      <c r="HW98" s="286"/>
      <c r="HX98" s="286"/>
      <c r="HY98" s="286"/>
      <c r="HZ98" s="286"/>
      <c r="IA98" s="286"/>
      <c r="IB98" s="286"/>
      <c r="IC98" s="286"/>
    </row>
    <row r="99" spans="1:237" s="288" customFormat="1" ht="30" customHeight="1">
      <c r="A99" s="306">
        <v>91</v>
      </c>
      <c r="B99" s="362" t="s">
        <v>302</v>
      </c>
      <c r="C99" s="419" t="s">
        <v>431</v>
      </c>
      <c r="D99" s="348">
        <v>1978</v>
      </c>
      <c r="E99" s="306" t="s">
        <v>563</v>
      </c>
      <c r="F99" s="439">
        <v>188.7</v>
      </c>
      <c r="G99" s="305" t="s">
        <v>1070</v>
      </c>
      <c r="H99" s="305" t="s">
        <v>1895</v>
      </c>
      <c r="I99" s="408" t="s">
        <v>829</v>
      </c>
      <c r="J99" s="306" t="s">
        <v>1072</v>
      </c>
      <c r="K99" s="423">
        <v>40028</v>
      </c>
      <c r="L99" s="356">
        <f>3030*300</f>
        <v>909000</v>
      </c>
      <c r="M99" s="356"/>
      <c r="N99" s="356"/>
      <c r="O99" s="306">
        <v>10005</v>
      </c>
      <c r="P99" s="306" t="s">
        <v>1631</v>
      </c>
      <c r="Q99" s="306"/>
      <c r="R99" s="306"/>
      <c r="S99" s="306"/>
      <c r="T99" s="306" t="s">
        <v>1603</v>
      </c>
      <c r="U99" s="364" t="s">
        <v>1741</v>
      </c>
      <c r="V99" s="306" t="s">
        <v>1604</v>
      </c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6"/>
      <c r="CE99" s="286"/>
      <c r="CF99" s="286"/>
      <c r="CG99" s="286"/>
      <c r="CH99" s="286"/>
      <c r="CI99" s="286"/>
      <c r="CJ99" s="286"/>
      <c r="CK99" s="286"/>
      <c r="CL99" s="286"/>
      <c r="CM99" s="286"/>
      <c r="CN99" s="286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6"/>
      <c r="DB99" s="286"/>
      <c r="DC99" s="286"/>
      <c r="DD99" s="286"/>
      <c r="DE99" s="286"/>
      <c r="DF99" s="286"/>
      <c r="DG99" s="286"/>
      <c r="DH99" s="286"/>
      <c r="DI99" s="286"/>
      <c r="DJ99" s="286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6"/>
      <c r="DW99" s="286"/>
      <c r="DX99" s="286"/>
      <c r="DY99" s="286"/>
      <c r="DZ99" s="286"/>
      <c r="EA99" s="286"/>
      <c r="EB99" s="286"/>
      <c r="EC99" s="286"/>
      <c r="ED99" s="286"/>
      <c r="EE99" s="286"/>
      <c r="EF99" s="286"/>
      <c r="EG99" s="286"/>
      <c r="EH99" s="286"/>
      <c r="EI99" s="286"/>
      <c r="EJ99" s="286"/>
      <c r="EK99" s="286"/>
      <c r="EL99" s="286"/>
      <c r="EM99" s="286"/>
      <c r="EN99" s="286"/>
      <c r="EO99" s="286"/>
      <c r="EP99" s="286"/>
      <c r="EQ99" s="286"/>
      <c r="ER99" s="286"/>
      <c r="ES99" s="286"/>
      <c r="ET99" s="286"/>
      <c r="EU99" s="286"/>
      <c r="EV99" s="286"/>
      <c r="EW99" s="286"/>
      <c r="EX99" s="286"/>
      <c r="EY99" s="286"/>
      <c r="EZ99" s="286"/>
      <c r="FA99" s="286"/>
      <c r="FB99" s="286"/>
      <c r="FC99" s="286"/>
      <c r="FD99" s="286"/>
      <c r="FE99" s="286"/>
      <c r="FF99" s="286"/>
      <c r="FG99" s="286"/>
      <c r="FH99" s="286"/>
      <c r="FI99" s="286"/>
      <c r="FJ99" s="286"/>
      <c r="FK99" s="286"/>
      <c r="FL99" s="286"/>
      <c r="FM99" s="286"/>
      <c r="FN99" s="286"/>
      <c r="FO99" s="286"/>
      <c r="FP99" s="286"/>
      <c r="FQ99" s="286"/>
      <c r="FR99" s="286"/>
      <c r="FS99" s="286"/>
      <c r="FT99" s="286"/>
      <c r="FU99" s="286"/>
      <c r="FV99" s="286"/>
      <c r="FW99" s="286"/>
      <c r="FX99" s="286"/>
      <c r="FY99" s="286"/>
      <c r="FZ99" s="286"/>
      <c r="GA99" s="286"/>
      <c r="GB99" s="286"/>
      <c r="GC99" s="286"/>
      <c r="GD99" s="286"/>
      <c r="GE99" s="286"/>
      <c r="GF99" s="286"/>
      <c r="GG99" s="286"/>
      <c r="GH99" s="286"/>
      <c r="GI99" s="286"/>
      <c r="GJ99" s="286"/>
      <c r="GK99" s="286"/>
      <c r="GL99" s="286"/>
      <c r="GM99" s="286"/>
      <c r="GN99" s="286"/>
      <c r="GO99" s="286"/>
      <c r="GP99" s="286"/>
      <c r="GQ99" s="286"/>
      <c r="GR99" s="286"/>
      <c r="GS99" s="286"/>
      <c r="GT99" s="286"/>
      <c r="GU99" s="286"/>
      <c r="GV99" s="286"/>
      <c r="GW99" s="286"/>
      <c r="GX99" s="286"/>
      <c r="GY99" s="286"/>
      <c r="GZ99" s="286"/>
      <c r="HA99" s="286"/>
      <c r="HB99" s="286"/>
      <c r="HC99" s="286"/>
      <c r="HD99" s="286"/>
      <c r="HE99" s="286"/>
      <c r="HF99" s="286"/>
      <c r="HG99" s="286"/>
      <c r="HH99" s="286"/>
      <c r="HI99" s="286"/>
      <c r="HJ99" s="286"/>
      <c r="HK99" s="286"/>
      <c r="HL99" s="286"/>
      <c r="HM99" s="286"/>
      <c r="HN99" s="286"/>
      <c r="HO99" s="286"/>
      <c r="HP99" s="286"/>
      <c r="HQ99" s="286"/>
      <c r="HR99" s="286"/>
      <c r="HS99" s="286"/>
      <c r="HT99" s="286"/>
      <c r="HU99" s="286"/>
      <c r="HV99" s="286"/>
      <c r="HW99" s="286"/>
      <c r="HX99" s="286"/>
      <c r="HY99" s="286"/>
      <c r="HZ99" s="286"/>
      <c r="IA99" s="286"/>
      <c r="IB99" s="286"/>
      <c r="IC99" s="286"/>
    </row>
    <row r="100" spans="1:237" s="288" customFormat="1" ht="30" customHeight="1">
      <c r="A100" s="306">
        <v>92</v>
      </c>
      <c r="B100" s="362" t="s">
        <v>437</v>
      </c>
      <c r="C100" s="419" t="s">
        <v>431</v>
      </c>
      <c r="D100" s="348">
        <v>1978</v>
      </c>
      <c r="E100" s="306" t="s">
        <v>563</v>
      </c>
      <c r="F100" s="306">
        <v>137.69999999999999</v>
      </c>
      <c r="G100" s="305" t="s">
        <v>1071</v>
      </c>
      <c r="H100" s="305" t="s">
        <v>2024</v>
      </c>
      <c r="I100" s="408" t="s">
        <v>829</v>
      </c>
      <c r="J100" s="306" t="s">
        <v>1073</v>
      </c>
      <c r="K100" s="423">
        <v>40028</v>
      </c>
      <c r="L100" s="356">
        <f>232*300</f>
        <v>69600</v>
      </c>
      <c r="M100" s="356"/>
      <c r="N100" s="356">
        <v>12300</v>
      </c>
      <c r="O100" s="306">
        <v>10005</v>
      </c>
      <c r="P100" s="306" t="s">
        <v>1631</v>
      </c>
      <c r="Q100" s="306"/>
      <c r="R100" s="306" t="s">
        <v>3907</v>
      </c>
      <c r="S100" s="306"/>
      <c r="T100" s="306" t="s">
        <v>1603</v>
      </c>
      <c r="U100" s="364" t="s">
        <v>2449</v>
      </c>
      <c r="V100" s="306" t="s">
        <v>1604</v>
      </c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52"/>
      <c r="BJ100" s="352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6"/>
      <c r="DB100" s="286"/>
      <c r="DC100" s="286"/>
      <c r="DD100" s="286"/>
      <c r="DE100" s="286"/>
      <c r="DF100" s="286"/>
      <c r="DG100" s="286"/>
      <c r="DH100" s="286"/>
      <c r="DI100" s="286"/>
      <c r="DJ100" s="286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6"/>
      <c r="DW100" s="286"/>
      <c r="DX100" s="286"/>
      <c r="DY100" s="286"/>
      <c r="DZ100" s="286"/>
      <c r="EA100" s="286"/>
      <c r="EB100" s="286"/>
      <c r="EC100" s="286"/>
      <c r="ED100" s="286"/>
      <c r="EE100" s="286"/>
      <c r="EF100" s="286"/>
      <c r="EG100" s="286"/>
      <c r="EH100" s="286"/>
      <c r="EI100" s="286"/>
      <c r="EJ100" s="286"/>
      <c r="EK100" s="286"/>
      <c r="EL100" s="286"/>
      <c r="EM100" s="286"/>
      <c r="EN100" s="286"/>
      <c r="EO100" s="286"/>
      <c r="EP100" s="286"/>
      <c r="EQ100" s="286"/>
      <c r="ER100" s="286"/>
      <c r="ES100" s="286"/>
      <c r="ET100" s="286"/>
      <c r="EU100" s="286"/>
      <c r="EV100" s="286"/>
      <c r="EW100" s="286"/>
      <c r="EX100" s="286"/>
      <c r="EY100" s="286"/>
      <c r="EZ100" s="286"/>
      <c r="FA100" s="286"/>
      <c r="FB100" s="286"/>
      <c r="FC100" s="286"/>
      <c r="FD100" s="286"/>
      <c r="FE100" s="286"/>
      <c r="FF100" s="286"/>
      <c r="FG100" s="286"/>
      <c r="FH100" s="286"/>
      <c r="FI100" s="286"/>
      <c r="FJ100" s="286"/>
      <c r="FK100" s="286"/>
      <c r="FL100" s="286"/>
      <c r="FM100" s="286"/>
      <c r="FN100" s="286"/>
      <c r="FO100" s="286"/>
      <c r="FP100" s="286"/>
      <c r="FQ100" s="286"/>
      <c r="FR100" s="286"/>
      <c r="FS100" s="286"/>
      <c r="FT100" s="286"/>
      <c r="FU100" s="286"/>
      <c r="FV100" s="286"/>
      <c r="FW100" s="286"/>
      <c r="FX100" s="286"/>
      <c r="FY100" s="286"/>
      <c r="FZ100" s="286"/>
      <c r="GA100" s="286"/>
      <c r="GB100" s="286"/>
      <c r="GC100" s="286"/>
      <c r="GD100" s="286"/>
      <c r="GE100" s="286"/>
      <c r="GF100" s="286"/>
      <c r="GG100" s="286"/>
      <c r="GH100" s="286"/>
      <c r="GI100" s="286"/>
      <c r="GJ100" s="286"/>
      <c r="GK100" s="286"/>
      <c r="GL100" s="286"/>
      <c r="GM100" s="286"/>
      <c r="GN100" s="286"/>
      <c r="GO100" s="286"/>
      <c r="GP100" s="286"/>
      <c r="GQ100" s="286"/>
      <c r="GR100" s="286"/>
      <c r="GS100" s="286"/>
      <c r="GT100" s="286"/>
      <c r="GU100" s="286"/>
      <c r="GV100" s="286"/>
      <c r="GW100" s="286"/>
      <c r="GX100" s="286"/>
      <c r="GY100" s="286"/>
      <c r="GZ100" s="286"/>
      <c r="HA100" s="286"/>
      <c r="HB100" s="286"/>
      <c r="HC100" s="286"/>
      <c r="HD100" s="286"/>
      <c r="HE100" s="286"/>
      <c r="HF100" s="286"/>
      <c r="HG100" s="286"/>
      <c r="HH100" s="286"/>
      <c r="HI100" s="286"/>
      <c r="HJ100" s="286"/>
      <c r="HK100" s="286"/>
      <c r="HL100" s="286"/>
      <c r="HM100" s="286"/>
      <c r="HN100" s="286"/>
      <c r="HO100" s="286"/>
      <c r="HP100" s="286"/>
      <c r="HQ100" s="286"/>
      <c r="HR100" s="286"/>
      <c r="HS100" s="286"/>
      <c r="HT100" s="286"/>
      <c r="HU100" s="286"/>
      <c r="HV100" s="286"/>
      <c r="HW100" s="286"/>
      <c r="HX100" s="286"/>
      <c r="HY100" s="286"/>
      <c r="HZ100" s="286"/>
      <c r="IA100" s="286"/>
      <c r="IB100" s="286"/>
      <c r="IC100" s="286"/>
    </row>
    <row r="101" spans="1:237" s="288" customFormat="1" ht="62.25" customHeight="1">
      <c r="A101" s="306">
        <v>93</v>
      </c>
      <c r="B101" s="362" t="s">
        <v>438</v>
      </c>
      <c r="C101" s="305" t="s">
        <v>381</v>
      </c>
      <c r="D101" s="348" t="s">
        <v>834</v>
      </c>
      <c r="E101" s="306" t="s">
        <v>563</v>
      </c>
      <c r="F101" s="306" t="s">
        <v>839</v>
      </c>
      <c r="G101" s="305" t="s">
        <v>841</v>
      </c>
      <c r="H101" s="306"/>
      <c r="I101" s="408" t="s">
        <v>829</v>
      </c>
      <c r="J101" s="306" t="s">
        <v>332</v>
      </c>
      <c r="K101" s="423">
        <v>40263</v>
      </c>
      <c r="L101" s="356">
        <v>3802674.12</v>
      </c>
      <c r="M101" s="356"/>
      <c r="N101" s="356">
        <v>72810</v>
      </c>
      <c r="O101" s="306"/>
      <c r="P101" s="306"/>
      <c r="Q101" s="306"/>
      <c r="R101" s="306" t="s">
        <v>3908</v>
      </c>
      <c r="S101" s="306"/>
      <c r="T101" s="306" t="s">
        <v>1603</v>
      </c>
      <c r="U101" s="364" t="s">
        <v>2449</v>
      </c>
      <c r="V101" s="306" t="s">
        <v>1604</v>
      </c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286"/>
      <c r="BL101" s="286"/>
      <c r="BM101" s="286"/>
      <c r="BN101" s="286"/>
      <c r="BO101" s="286"/>
      <c r="BP101" s="286"/>
      <c r="BQ101" s="286"/>
      <c r="BR101" s="286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  <c r="CI101" s="286"/>
      <c r="CJ101" s="286"/>
      <c r="CK101" s="286"/>
      <c r="CL101" s="286"/>
      <c r="CM101" s="286"/>
      <c r="CN101" s="286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6"/>
      <c r="DB101" s="286"/>
      <c r="DC101" s="286"/>
      <c r="DD101" s="286"/>
      <c r="DE101" s="286"/>
      <c r="DF101" s="286"/>
      <c r="DG101" s="286"/>
      <c r="DH101" s="286"/>
      <c r="DI101" s="286"/>
      <c r="DJ101" s="286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6"/>
      <c r="DW101" s="286"/>
      <c r="DX101" s="286"/>
      <c r="DY101" s="286"/>
      <c r="DZ101" s="286"/>
      <c r="EA101" s="286"/>
      <c r="EB101" s="286"/>
      <c r="EC101" s="286"/>
      <c r="ED101" s="286"/>
      <c r="EE101" s="286"/>
      <c r="EF101" s="286"/>
      <c r="EG101" s="286"/>
      <c r="EH101" s="286"/>
      <c r="EI101" s="286"/>
      <c r="EJ101" s="286"/>
      <c r="EK101" s="286"/>
      <c r="EL101" s="286"/>
      <c r="EM101" s="286"/>
      <c r="EN101" s="286"/>
      <c r="EO101" s="286"/>
      <c r="EP101" s="286"/>
      <c r="EQ101" s="286"/>
      <c r="ER101" s="286"/>
      <c r="ES101" s="286"/>
      <c r="ET101" s="286"/>
      <c r="EU101" s="286"/>
      <c r="EV101" s="286"/>
      <c r="EW101" s="286"/>
      <c r="EX101" s="286"/>
      <c r="EY101" s="286"/>
      <c r="EZ101" s="286"/>
      <c r="FA101" s="286"/>
      <c r="FB101" s="286"/>
      <c r="FC101" s="286"/>
      <c r="FD101" s="286"/>
      <c r="FE101" s="286"/>
      <c r="FF101" s="286"/>
      <c r="FG101" s="286"/>
      <c r="FH101" s="286"/>
      <c r="FI101" s="286"/>
      <c r="FJ101" s="286"/>
      <c r="FK101" s="286"/>
      <c r="FL101" s="286"/>
      <c r="FM101" s="286"/>
      <c r="FN101" s="286"/>
      <c r="FO101" s="286"/>
      <c r="FP101" s="286"/>
      <c r="FQ101" s="286"/>
      <c r="FR101" s="286"/>
      <c r="FS101" s="286"/>
      <c r="FT101" s="286"/>
      <c r="FU101" s="286"/>
      <c r="FV101" s="286"/>
      <c r="FW101" s="286"/>
      <c r="FX101" s="286"/>
      <c r="FY101" s="286"/>
      <c r="FZ101" s="286"/>
      <c r="GA101" s="286"/>
      <c r="GB101" s="286"/>
      <c r="GC101" s="286"/>
      <c r="GD101" s="286"/>
      <c r="GE101" s="286"/>
      <c r="GF101" s="286"/>
      <c r="GG101" s="286"/>
      <c r="GH101" s="286"/>
      <c r="GI101" s="286"/>
      <c r="GJ101" s="286"/>
      <c r="GK101" s="286"/>
      <c r="GL101" s="286"/>
      <c r="GM101" s="286"/>
      <c r="GN101" s="286"/>
      <c r="GO101" s="286"/>
      <c r="GP101" s="286"/>
      <c r="GQ101" s="286"/>
      <c r="GR101" s="286"/>
      <c r="GS101" s="286"/>
      <c r="GT101" s="286"/>
      <c r="GU101" s="286"/>
      <c r="GV101" s="286"/>
      <c r="GW101" s="286"/>
      <c r="GX101" s="286"/>
      <c r="GY101" s="286"/>
      <c r="GZ101" s="286"/>
      <c r="HA101" s="286"/>
      <c r="HB101" s="286"/>
      <c r="HC101" s="286"/>
      <c r="HD101" s="286"/>
      <c r="HE101" s="286"/>
      <c r="HF101" s="286"/>
      <c r="HG101" s="286"/>
      <c r="HH101" s="286"/>
      <c r="HI101" s="286"/>
      <c r="HJ101" s="286"/>
      <c r="HK101" s="286"/>
      <c r="HL101" s="286"/>
      <c r="HM101" s="286"/>
      <c r="HN101" s="286"/>
      <c r="HO101" s="286"/>
      <c r="HP101" s="286"/>
      <c r="HQ101" s="286"/>
      <c r="HR101" s="286"/>
      <c r="HS101" s="286"/>
      <c r="HT101" s="286"/>
      <c r="HU101" s="286"/>
      <c r="HV101" s="286"/>
      <c r="HW101" s="286"/>
      <c r="HX101" s="286"/>
      <c r="HY101" s="286"/>
      <c r="HZ101" s="286"/>
      <c r="IA101" s="286"/>
      <c r="IB101" s="286"/>
      <c r="IC101" s="286"/>
    </row>
    <row r="102" spans="1:237" s="288" customFormat="1" ht="30" customHeight="1">
      <c r="A102" s="306">
        <v>94</v>
      </c>
      <c r="B102" s="362" t="s">
        <v>842</v>
      </c>
      <c r="C102" s="305" t="s">
        <v>381</v>
      </c>
      <c r="D102" s="348">
        <v>1977.1984</v>
      </c>
      <c r="E102" s="306" t="s">
        <v>563</v>
      </c>
      <c r="F102" s="306" t="s">
        <v>843</v>
      </c>
      <c r="G102" s="305" t="s">
        <v>844</v>
      </c>
      <c r="H102" s="306"/>
      <c r="I102" s="408" t="s">
        <v>829</v>
      </c>
      <c r="J102" s="306" t="s">
        <v>333</v>
      </c>
      <c r="K102" s="423">
        <v>40257</v>
      </c>
      <c r="L102" s="356">
        <v>1700000</v>
      </c>
      <c r="M102" s="356"/>
      <c r="N102" s="356">
        <v>8166</v>
      </c>
      <c r="O102" s="306"/>
      <c r="P102" s="306"/>
      <c r="Q102" s="306"/>
      <c r="R102" s="306" t="s">
        <v>3909</v>
      </c>
      <c r="S102" s="306"/>
      <c r="T102" s="306" t="s">
        <v>1603</v>
      </c>
      <c r="U102" s="364" t="s">
        <v>2449</v>
      </c>
      <c r="V102" s="306" t="s">
        <v>1604</v>
      </c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286"/>
      <c r="BL102" s="286"/>
      <c r="BM102" s="286"/>
      <c r="BN102" s="286"/>
      <c r="BO102" s="286"/>
      <c r="BP102" s="286"/>
      <c r="BQ102" s="286"/>
      <c r="BR102" s="286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  <c r="CI102" s="286"/>
      <c r="CJ102" s="286"/>
      <c r="CK102" s="286"/>
      <c r="CL102" s="286"/>
      <c r="CM102" s="286"/>
      <c r="CN102" s="286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6"/>
      <c r="DB102" s="286"/>
      <c r="DC102" s="286"/>
      <c r="DD102" s="286"/>
      <c r="DE102" s="286"/>
      <c r="DF102" s="286"/>
      <c r="DG102" s="286"/>
      <c r="DH102" s="286"/>
      <c r="DI102" s="286"/>
      <c r="DJ102" s="286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6"/>
      <c r="DW102" s="286"/>
      <c r="DX102" s="286"/>
      <c r="DY102" s="286"/>
      <c r="DZ102" s="286"/>
      <c r="EA102" s="286"/>
      <c r="EB102" s="286"/>
      <c r="EC102" s="286"/>
      <c r="ED102" s="286"/>
      <c r="EE102" s="286"/>
      <c r="EF102" s="286"/>
      <c r="EG102" s="286"/>
      <c r="EH102" s="286"/>
      <c r="EI102" s="286"/>
      <c r="EJ102" s="286"/>
      <c r="EK102" s="286"/>
      <c r="EL102" s="286"/>
      <c r="EM102" s="286"/>
      <c r="EN102" s="286"/>
      <c r="EO102" s="286"/>
      <c r="EP102" s="286"/>
      <c r="EQ102" s="286"/>
      <c r="ER102" s="286"/>
      <c r="ES102" s="286"/>
      <c r="ET102" s="286"/>
      <c r="EU102" s="286"/>
      <c r="EV102" s="286"/>
      <c r="EW102" s="286"/>
      <c r="EX102" s="286"/>
      <c r="EY102" s="286"/>
      <c r="EZ102" s="286"/>
      <c r="FA102" s="286"/>
      <c r="FB102" s="286"/>
      <c r="FC102" s="286"/>
      <c r="FD102" s="286"/>
      <c r="FE102" s="286"/>
      <c r="FF102" s="286"/>
      <c r="FG102" s="286"/>
      <c r="FH102" s="286"/>
      <c r="FI102" s="286"/>
      <c r="FJ102" s="286"/>
      <c r="FK102" s="286"/>
      <c r="FL102" s="286"/>
      <c r="FM102" s="286"/>
      <c r="FN102" s="286"/>
      <c r="FO102" s="286"/>
      <c r="FP102" s="286"/>
      <c r="FQ102" s="286"/>
      <c r="FR102" s="286"/>
      <c r="FS102" s="286"/>
      <c r="FT102" s="286"/>
      <c r="FU102" s="286"/>
      <c r="FV102" s="286"/>
      <c r="FW102" s="286"/>
      <c r="FX102" s="286"/>
      <c r="FY102" s="286"/>
      <c r="FZ102" s="286"/>
      <c r="GA102" s="286"/>
      <c r="GB102" s="286"/>
      <c r="GC102" s="286"/>
      <c r="GD102" s="286"/>
      <c r="GE102" s="286"/>
      <c r="GF102" s="286"/>
      <c r="GG102" s="286"/>
      <c r="GH102" s="286"/>
      <c r="GI102" s="286"/>
      <c r="GJ102" s="286"/>
      <c r="GK102" s="286"/>
      <c r="GL102" s="286"/>
      <c r="GM102" s="286"/>
      <c r="GN102" s="286"/>
      <c r="GO102" s="286"/>
      <c r="GP102" s="286"/>
      <c r="GQ102" s="286"/>
      <c r="GR102" s="286"/>
      <c r="GS102" s="286"/>
      <c r="GT102" s="286"/>
      <c r="GU102" s="286"/>
      <c r="GV102" s="286"/>
      <c r="GW102" s="286"/>
      <c r="GX102" s="286"/>
      <c r="GY102" s="286"/>
      <c r="GZ102" s="286"/>
      <c r="HA102" s="286"/>
      <c r="HB102" s="286"/>
      <c r="HC102" s="286"/>
      <c r="HD102" s="286"/>
      <c r="HE102" s="286"/>
      <c r="HF102" s="286"/>
      <c r="HG102" s="286"/>
      <c r="HH102" s="286"/>
      <c r="HI102" s="286"/>
      <c r="HJ102" s="286"/>
      <c r="HK102" s="286"/>
      <c r="HL102" s="286"/>
      <c r="HM102" s="286"/>
      <c r="HN102" s="286"/>
      <c r="HO102" s="286"/>
      <c r="HP102" s="286"/>
      <c r="HQ102" s="286"/>
      <c r="HR102" s="286"/>
      <c r="HS102" s="286"/>
      <c r="HT102" s="286"/>
      <c r="HU102" s="286"/>
      <c r="HV102" s="286"/>
      <c r="HW102" s="286"/>
      <c r="HX102" s="286"/>
      <c r="HY102" s="286"/>
      <c r="HZ102" s="286"/>
      <c r="IA102" s="286"/>
      <c r="IB102" s="286"/>
      <c r="IC102" s="286"/>
    </row>
    <row r="103" spans="1:237" s="288" customFormat="1" ht="52.5" customHeight="1">
      <c r="A103" s="306">
        <v>95</v>
      </c>
      <c r="B103" s="362" t="s">
        <v>845</v>
      </c>
      <c r="C103" s="305" t="s">
        <v>381</v>
      </c>
      <c r="D103" s="348">
        <v>1978</v>
      </c>
      <c r="E103" s="306" t="s">
        <v>563</v>
      </c>
      <c r="F103" s="306" t="s">
        <v>846</v>
      </c>
      <c r="G103" s="305" t="s">
        <v>847</v>
      </c>
      <c r="H103" s="306"/>
      <c r="I103" s="408" t="s">
        <v>829</v>
      </c>
      <c r="J103" s="306" t="s">
        <v>334</v>
      </c>
      <c r="K103" s="423">
        <v>40246</v>
      </c>
      <c r="L103" s="356">
        <v>1855300</v>
      </c>
      <c r="M103" s="356"/>
      <c r="N103" s="356">
        <v>85921</v>
      </c>
      <c r="O103" s="306"/>
      <c r="P103" s="306"/>
      <c r="Q103" s="306"/>
      <c r="R103" s="306" t="s">
        <v>3910</v>
      </c>
      <c r="S103" s="306"/>
      <c r="T103" s="306" t="s">
        <v>1603</v>
      </c>
      <c r="U103" s="364" t="s">
        <v>2449</v>
      </c>
      <c r="V103" s="306" t="s">
        <v>1604</v>
      </c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  <c r="CI103" s="286"/>
      <c r="CJ103" s="286"/>
      <c r="CK103" s="286"/>
      <c r="CL103" s="286"/>
      <c r="CM103" s="286"/>
      <c r="CN103" s="286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6"/>
      <c r="DB103" s="286"/>
      <c r="DC103" s="286"/>
      <c r="DD103" s="286"/>
      <c r="DE103" s="286"/>
      <c r="DF103" s="286"/>
      <c r="DG103" s="286"/>
      <c r="DH103" s="286"/>
      <c r="DI103" s="286"/>
      <c r="DJ103" s="286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6"/>
      <c r="DW103" s="286"/>
      <c r="DX103" s="286"/>
      <c r="DY103" s="286"/>
      <c r="DZ103" s="286"/>
      <c r="EA103" s="286"/>
      <c r="EB103" s="286"/>
      <c r="EC103" s="286"/>
      <c r="ED103" s="286"/>
      <c r="EE103" s="286"/>
      <c r="EF103" s="286"/>
      <c r="EG103" s="286"/>
      <c r="EH103" s="286"/>
      <c r="EI103" s="286"/>
      <c r="EJ103" s="286"/>
      <c r="EK103" s="286"/>
      <c r="EL103" s="286"/>
      <c r="EM103" s="286"/>
      <c r="EN103" s="286"/>
      <c r="EO103" s="286"/>
      <c r="EP103" s="286"/>
      <c r="EQ103" s="286"/>
      <c r="ER103" s="286"/>
      <c r="ES103" s="286"/>
      <c r="ET103" s="286"/>
      <c r="EU103" s="286"/>
      <c r="EV103" s="286"/>
      <c r="EW103" s="286"/>
      <c r="EX103" s="286"/>
      <c r="EY103" s="286"/>
      <c r="EZ103" s="286"/>
      <c r="FA103" s="286"/>
      <c r="FB103" s="286"/>
      <c r="FC103" s="286"/>
      <c r="FD103" s="286"/>
      <c r="FE103" s="286"/>
      <c r="FF103" s="286"/>
      <c r="FG103" s="286"/>
      <c r="FH103" s="286"/>
      <c r="FI103" s="286"/>
      <c r="FJ103" s="286"/>
      <c r="FK103" s="286"/>
      <c r="FL103" s="286"/>
      <c r="FM103" s="286"/>
      <c r="FN103" s="286"/>
      <c r="FO103" s="286"/>
      <c r="FP103" s="286"/>
      <c r="FQ103" s="286"/>
      <c r="FR103" s="286"/>
      <c r="FS103" s="286"/>
      <c r="FT103" s="286"/>
      <c r="FU103" s="286"/>
      <c r="FV103" s="286"/>
      <c r="FW103" s="286"/>
      <c r="FX103" s="286"/>
      <c r="FY103" s="286"/>
      <c r="FZ103" s="286"/>
      <c r="GA103" s="286"/>
      <c r="GB103" s="286"/>
      <c r="GC103" s="286"/>
      <c r="GD103" s="286"/>
      <c r="GE103" s="286"/>
      <c r="GF103" s="286"/>
      <c r="GG103" s="286"/>
      <c r="GH103" s="286"/>
      <c r="GI103" s="286"/>
      <c r="GJ103" s="286"/>
      <c r="GK103" s="286"/>
      <c r="GL103" s="286"/>
      <c r="GM103" s="286"/>
      <c r="GN103" s="286"/>
      <c r="GO103" s="286"/>
      <c r="GP103" s="286"/>
      <c r="GQ103" s="286"/>
      <c r="GR103" s="286"/>
      <c r="GS103" s="286"/>
      <c r="GT103" s="286"/>
      <c r="GU103" s="286"/>
      <c r="GV103" s="286"/>
      <c r="GW103" s="286"/>
      <c r="GX103" s="286"/>
      <c r="GY103" s="286"/>
      <c r="GZ103" s="286"/>
      <c r="HA103" s="286"/>
      <c r="HB103" s="286"/>
      <c r="HC103" s="286"/>
      <c r="HD103" s="286"/>
      <c r="HE103" s="286"/>
      <c r="HF103" s="286"/>
      <c r="HG103" s="286"/>
      <c r="HH103" s="286"/>
      <c r="HI103" s="286"/>
      <c r="HJ103" s="286"/>
      <c r="HK103" s="286"/>
      <c r="HL103" s="286"/>
      <c r="HM103" s="286"/>
      <c r="HN103" s="286"/>
      <c r="HO103" s="286"/>
      <c r="HP103" s="286"/>
      <c r="HQ103" s="286"/>
      <c r="HR103" s="286"/>
      <c r="HS103" s="286"/>
      <c r="HT103" s="286"/>
      <c r="HU103" s="286"/>
      <c r="HV103" s="286"/>
      <c r="HW103" s="286"/>
      <c r="HX103" s="286"/>
      <c r="HY103" s="286"/>
      <c r="HZ103" s="286"/>
      <c r="IA103" s="286"/>
      <c r="IB103" s="286"/>
      <c r="IC103" s="286"/>
    </row>
    <row r="104" spans="1:237" s="288" customFormat="1" ht="69" customHeight="1">
      <c r="A104" s="306">
        <v>96</v>
      </c>
      <c r="B104" s="362" t="s">
        <v>944</v>
      </c>
      <c r="C104" s="305" t="s">
        <v>381</v>
      </c>
      <c r="D104" s="348">
        <v>1979</v>
      </c>
      <c r="E104" s="306" t="s">
        <v>563</v>
      </c>
      <c r="F104" s="306" t="s">
        <v>848</v>
      </c>
      <c r="G104" s="305" t="s">
        <v>1322</v>
      </c>
      <c r="H104" s="306"/>
      <c r="I104" s="408" t="s">
        <v>829</v>
      </c>
      <c r="J104" s="306" t="s">
        <v>335</v>
      </c>
      <c r="K104" s="423">
        <v>40246</v>
      </c>
      <c r="L104" s="356">
        <v>970140</v>
      </c>
      <c r="M104" s="356"/>
      <c r="N104" s="356">
        <v>171040</v>
      </c>
      <c r="O104" s="306"/>
      <c r="P104" s="306"/>
      <c r="Q104" s="306"/>
      <c r="R104" s="306" t="s">
        <v>3911</v>
      </c>
      <c r="S104" s="306"/>
      <c r="T104" s="306" t="s">
        <v>1603</v>
      </c>
      <c r="U104" s="364" t="s">
        <v>2449</v>
      </c>
      <c r="V104" s="306" t="s">
        <v>1604</v>
      </c>
      <c r="W104" s="352"/>
      <c r="X104" s="352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6"/>
      <c r="CE104" s="286"/>
      <c r="CF104" s="286"/>
      <c r="CG104" s="286"/>
      <c r="CH104" s="286"/>
      <c r="CI104" s="286"/>
      <c r="CJ104" s="286"/>
      <c r="CK104" s="286"/>
      <c r="CL104" s="286"/>
      <c r="CM104" s="286"/>
      <c r="CN104" s="286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6"/>
      <c r="DB104" s="286"/>
      <c r="DC104" s="286"/>
      <c r="DD104" s="286"/>
      <c r="DE104" s="286"/>
      <c r="DF104" s="286"/>
      <c r="DG104" s="286"/>
      <c r="DH104" s="286"/>
      <c r="DI104" s="286"/>
      <c r="DJ104" s="286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6"/>
      <c r="DW104" s="286"/>
      <c r="DX104" s="286"/>
      <c r="DY104" s="286"/>
      <c r="DZ104" s="286"/>
      <c r="EA104" s="286"/>
      <c r="EB104" s="286"/>
      <c r="EC104" s="286"/>
      <c r="ED104" s="286"/>
      <c r="EE104" s="286"/>
      <c r="EF104" s="286"/>
      <c r="EG104" s="286"/>
      <c r="EH104" s="286"/>
      <c r="EI104" s="286"/>
      <c r="EJ104" s="286"/>
      <c r="EK104" s="286"/>
      <c r="EL104" s="286"/>
      <c r="EM104" s="286"/>
      <c r="EN104" s="286"/>
      <c r="EO104" s="286"/>
      <c r="EP104" s="286"/>
      <c r="EQ104" s="286"/>
      <c r="ER104" s="286"/>
      <c r="ES104" s="286"/>
      <c r="ET104" s="286"/>
      <c r="EU104" s="286"/>
      <c r="EV104" s="286"/>
      <c r="EW104" s="286"/>
      <c r="EX104" s="286"/>
      <c r="EY104" s="286"/>
      <c r="EZ104" s="286"/>
      <c r="FA104" s="286"/>
      <c r="FB104" s="286"/>
      <c r="FC104" s="286"/>
      <c r="FD104" s="286"/>
      <c r="FE104" s="286"/>
      <c r="FF104" s="286"/>
      <c r="FG104" s="286"/>
      <c r="FH104" s="286"/>
      <c r="FI104" s="286"/>
      <c r="FJ104" s="286"/>
      <c r="FK104" s="286"/>
      <c r="FL104" s="286"/>
      <c r="FM104" s="286"/>
      <c r="FN104" s="286"/>
      <c r="FO104" s="286"/>
      <c r="FP104" s="286"/>
      <c r="FQ104" s="286"/>
      <c r="FR104" s="286"/>
      <c r="FS104" s="286"/>
      <c r="FT104" s="286"/>
      <c r="FU104" s="286"/>
      <c r="FV104" s="286"/>
      <c r="FW104" s="286"/>
      <c r="FX104" s="286"/>
      <c r="FY104" s="286"/>
      <c r="FZ104" s="286"/>
      <c r="GA104" s="286"/>
      <c r="GB104" s="286"/>
      <c r="GC104" s="286"/>
      <c r="GD104" s="286"/>
      <c r="GE104" s="286"/>
      <c r="GF104" s="286"/>
      <c r="GG104" s="286"/>
      <c r="GH104" s="286"/>
      <c r="GI104" s="286"/>
      <c r="GJ104" s="286"/>
      <c r="GK104" s="286"/>
      <c r="GL104" s="286"/>
      <c r="GM104" s="286"/>
      <c r="GN104" s="286"/>
      <c r="GO104" s="286"/>
      <c r="GP104" s="286"/>
      <c r="GQ104" s="286"/>
      <c r="GR104" s="286"/>
      <c r="GS104" s="286"/>
      <c r="GT104" s="286"/>
      <c r="GU104" s="286"/>
      <c r="GV104" s="286"/>
      <c r="GW104" s="286"/>
      <c r="GX104" s="286"/>
      <c r="GY104" s="286"/>
      <c r="GZ104" s="286"/>
      <c r="HA104" s="286"/>
      <c r="HB104" s="286"/>
      <c r="HC104" s="286"/>
      <c r="HD104" s="286"/>
      <c r="HE104" s="286"/>
      <c r="HF104" s="286"/>
      <c r="HG104" s="286"/>
      <c r="HH104" s="286"/>
      <c r="HI104" s="286"/>
      <c r="HJ104" s="286"/>
      <c r="HK104" s="286"/>
      <c r="HL104" s="286"/>
      <c r="HM104" s="286"/>
      <c r="HN104" s="286"/>
      <c r="HO104" s="286"/>
      <c r="HP104" s="286"/>
      <c r="HQ104" s="286"/>
      <c r="HR104" s="286"/>
      <c r="HS104" s="286"/>
      <c r="HT104" s="286"/>
      <c r="HU104" s="286"/>
      <c r="HV104" s="286"/>
      <c r="HW104" s="286"/>
      <c r="HX104" s="286"/>
      <c r="HY104" s="286"/>
      <c r="HZ104" s="286"/>
      <c r="IA104" s="286"/>
      <c r="IB104" s="286"/>
      <c r="IC104" s="286"/>
    </row>
    <row r="105" spans="1:237" s="288" customFormat="1" ht="36.75" customHeight="1">
      <c r="A105" s="306">
        <v>97</v>
      </c>
      <c r="B105" s="362" t="s">
        <v>849</v>
      </c>
      <c r="C105" s="305" t="s">
        <v>381</v>
      </c>
      <c r="D105" s="348" t="s">
        <v>837</v>
      </c>
      <c r="E105" s="306" t="s">
        <v>563</v>
      </c>
      <c r="F105" s="306" t="s">
        <v>838</v>
      </c>
      <c r="G105" s="305" t="s">
        <v>1323</v>
      </c>
      <c r="H105" s="306"/>
      <c r="I105" s="408" t="s">
        <v>829</v>
      </c>
      <c r="J105" s="306" t="s">
        <v>336</v>
      </c>
      <c r="K105" s="423">
        <v>40246</v>
      </c>
      <c r="L105" s="356">
        <v>723514</v>
      </c>
      <c r="M105" s="356"/>
      <c r="N105" s="356">
        <v>5872</v>
      </c>
      <c r="O105" s="306"/>
      <c r="P105" s="306"/>
      <c r="Q105" s="306"/>
      <c r="R105" s="306" t="s">
        <v>3912</v>
      </c>
      <c r="S105" s="306"/>
      <c r="T105" s="306" t="s">
        <v>1603</v>
      </c>
      <c r="U105" s="364" t="s">
        <v>2449</v>
      </c>
      <c r="V105" s="306" t="s">
        <v>1604</v>
      </c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286"/>
      <c r="BL105" s="286"/>
      <c r="BM105" s="286"/>
      <c r="BN105" s="286"/>
      <c r="BO105" s="286"/>
      <c r="BP105" s="286"/>
      <c r="BQ105" s="286"/>
      <c r="BR105" s="286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6"/>
      <c r="CE105" s="286"/>
      <c r="CF105" s="286"/>
      <c r="CG105" s="286"/>
      <c r="CH105" s="286"/>
      <c r="CI105" s="286"/>
      <c r="CJ105" s="286"/>
      <c r="CK105" s="286"/>
      <c r="CL105" s="286"/>
      <c r="CM105" s="286"/>
      <c r="CN105" s="286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6"/>
      <c r="DB105" s="286"/>
      <c r="DC105" s="286"/>
      <c r="DD105" s="286"/>
      <c r="DE105" s="286"/>
      <c r="DF105" s="286"/>
      <c r="DG105" s="286"/>
      <c r="DH105" s="286"/>
      <c r="DI105" s="286"/>
      <c r="DJ105" s="286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6"/>
      <c r="DW105" s="286"/>
      <c r="DX105" s="286"/>
      <c r="DY105" s="286"/>
      <c r="DZ105" s="286"/>
      <c r="EA105" s="286"/>
      <c r="EB105" s="286"/>
      <c r="EC105" s="286"/>
      <c r="ED105" s="286"/>
      <c r="EE105" s="286"/>
      <c r="EF105" s="286"/>
      <c r="EG105" s="286"/>
      <c r="EH105" s="286"/>
      <c r="EI105" s="286"/>
      <c r="EJ105" s="286"/>
      <c r="EK105" s="286"/>
      <c r="EL105" s="286"/>
      <c r="EM105" s="286"/>
      <c r="EN105" s="286"/>
      <c r="EO105" s="286"/>
      <c r="EP105" s="286"/>
      <c r="EQ105" s="286"/>
      <c r="ER105" s="286"/>
      <c r="ES105" s="286"/>
      <c r="ET105" s="286"/>
      <c r="EU105" s="286"/>
      <c r="EV105" s="286"/>
      <c r="EW105" s="286"/>
      <c r="EX105" s="286"/>
      <c r="EY105" s="286"/>
      <c r="EZ105" s="286"/>
      <c r="FA105" s="286"/>
      <c r="FB105" s="286"/>
      <c r="FC105" s="286"/>
      <c r="FD105" s="286"/>
      <c r="FE105" s="286"/>
      <c r="FF105" s="286"/>
      <c r="FG105" s="286"/>
      <c r="FH105" s="286"/>
      <c r="FI105" s="286"/>
      <c r="FJ105" s="286"/>
      <c r="FK105" s="286"/>
      <c r="FL105" s="286"/>
      <c r="FM105" s="286"/>
      <c r="FN105" s="286"/>
      <c r="FO105" s="286"/>
      <c r="FP105" s="286"/>
      <c r="FQ105" s="286"/>
      <c r="FR105" s="286"/>
      <c r="FS105" s="286"/>
      <c r="FT105" s="286"/>
      <c r="FU105" s="286"/>
      <c r="FV105" s="286"/>
      <c r="FW105" s="286"/>
      <c r="FX105" s="286"/>
      <c r="FY105" s="286"/>
      <c r="FZ105" s="286"/>
      <c r="GA105" s="286"/>
      <c r="GB105" s="286"/>
      <c r="GC105" s="286"/>
      <c r="GD105" s="286"/>
      <c r="GE105" s="286"/>
      <c r="GF105" s="286"/>
      <c r="GG105" s="286"/>
      <c r="GH105" s="286"/>
      <c r="GI105" s="286"/>
      <c r="GJ105" s="286"/>
      <c r="GK105" s="286"/>
      <c r="GL105" s="286"/>
      <c r="GM105" s="286"/>
      <c r="GN105" s="286"/>
      <c r="GO105" s="286"/>
      <c r="GP105" s="286"/>
      <c r="GQ105" s="286"/>
      <c r="GR105" s="286"/>
      <c r="GS105" s="286"/>
      <c r="GT105" s="286"/>
      <c r="GU105" s="286"/>
      <c r="GV105" s="286"/>
      <c r="GW105" s="286"/>
      <c r="GX105" s="286"/>
      <c r="GY105" s="286"/>
      <c r="GZ105" s="286"/>
      <c r="HA105" s="286"/>
      <c r="HB105" s="286"/>
      <c r="HC105" s="286"/>
      <c r="HD105" s="286"/>
      <c r="HE105" s="286"/>
      <c r="HF105" s="286"/>
      <c r="HG105" s="286"/>
      <c r="HH105" s="286"/>
      <c r="HI105" s="286"/>
      <c r="HJ105" s="286"/>
      <c r="HK105" s="286"/>
      <c r="HL105" s="286"/>
      <c r="HM105" s="286"/>
      <c r="HN105" s="286"/>
      <c r="HO105" s="286"/>
      <c r="HP105" s="286"/>
      <c r="HQ105" s="286"/>
      <c r="HR105" s="286"/>
      <c r="HS105" s="286"/>
      <c r="HT105" s="286"/>
      <c r="HU105" s="286"/>
      <c r="HV105" s="286"/>
      <c r="HW105" s="286"/>
      <c r="HX105" s="286"/>
      <c r="HY105" s="286"/>
      <c r="HZ105" s="286"/>
      <c r="IA105" s="286"/>
      <c r="IB105" s="286"/>
      <c r="IC105" s="286"/>
    </row>
    <row r="106" spans="1:237" s="288" customFormat="1" ht="83.25" customHeight="1">
      <c r="A106" s="306">
        <v>98</v>
      </c>
      <c r="B106" s="362" t="s">
        <v>1324</v>
      </c>
      <c r="C106" s="305" t="s">
        <v>381</v>
      </c>
      <c r="D106" s="348" t="s">
        <v>1325</v>
      </c>
      <c r="E106" s="306" t="s">
        <v>563</v>
      </c>
      <c r="F106" s="306" t="s">
        <v>1326</v>
      </c>
      <c r="G106" s="305" t="s">
        <v>1327</v>
      </c>
      <c r="H106" s="306"/>
      <c r="I106" s="408" t="s">
        <v>829</v>
      </c>
      <c r="J106" s="306" t="s">
        <v>337</v>
      </c>
      <c r="K106" s="423">
        <v>40246</v>
      </c>
      <c r="L106" s="356">
        <v>888621</v>
      </c>
      <c r="M106" s="356"/>
      <c r="N106" s="356">
        <v>101218</v>
      </c>
      <c r="O106" s="306"/>
      <c r="P106" s="306"/>
      <c r="Q106" s="306"/>
      <c r="R106" s="306" t="s">
        <v>3913</v>
      </c>
      <c r="S106" s="306"/>
      <c r="T106" s="306" t="s">
        <v>1603</v>
      </c>
      <c r="U106" s="364" t="s">
        <v>2449</v>
      </c>
      <c r="V106" s="306" t="s">
        <v>1604</v>
      </c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286"/>
      <c r="BL106" s="286"/>
      <c r="BM106" s="286"/>
      <c r="BN106" s="286"/>
      <c r="BO106" s="286"/>
      <c r="BP106" s="286"/>
      <c r="BQ106" s="286"/>
      <c r="BR106" s="286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6"/>
      <c r="CE106" s="286"/>
      <c r="CF106" s="286"/>
      <c r="CG106" s="286"/>
      <c r="CH106" s="286"/>
      <c r="CI106" s="286"/>
      <c r="CJ106" s="286"/>
      <c r="CK106" s="286"/>
      <c r="CL106" s="286"/>
      <c r="CM106" s="286"/>
      <c r="CN106" s="286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6"/>
      <c r="DB106" s="286"/>
      <c r="DC106" s="286"/>
      <c r="DD106" s="286"/>
      <c r="DE106" s="286"/>
      <c r="DF106" s="286"/>
      <c r="DG106" s="286"/>
      <c r="DH106" s="286"/>
      <c r="DI106" s="286"/>
      <c r="DJ106" s="286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6"/>
      <c r="DW106" s="286"/>
      <c r="DX106" s="286"/>
      <c r="DY106" s="286"/>
      <c r="DZ106" s="286"/>
      <c r="EA106" s="286"/>
      <c r="EB106" s="286"/>
      <c r="EC106" s="286"/>
      <c r="ED106" s="286"/>
      <c r="EE106" s="286"/>
      <c r="EF106" s="286"/>
      <c r="EG106" s="286"/>
      <c r="EH106" s="286"/>
      <c r="EI106" s="286"/>
      <c r="EJ106" s="286"/>
      <c r="EK106" s="286"/>
      <c r="EL106" s="286"/>
      <c r="EM106" s="286"/>
      <c r="EN106" s="286"/>
      <c r="EO106" s="286"/>
      <c r="EP106" s="286"/>
      <c r="EQ106" s="286"/>
      <c r="ER106" s="286"/>
      <c r="ES106" s="286"/>
      <c r="ET106" s="286"/>
      <c r="EU106" s="286"/>
      <c r="EV106" s="286"/>
      <c r="EW106" s="286"/>
      <c r="EX106" s="286"/>
      <c r="EY106" s="286"/>
      <c r="EZ106" s="286"/>
      <c r="FA106" s="286"/>
      <c r="FB106" s="286"/>
      <c r="FC106" s="286"/>
      <c r="FD106" s="286"/>
      <c r="FE106" s="286"/>
      <c r="FF106" s="286"/>
      <c r="FG106" s="286"/>
      <c r="FH106" s="286"/>
      <c r="FI106" s="286"/>
      <c r="FJ106" s="286"/>
      <c r="FK106" s="286"/>
      <c r="FL106" s="286"/>
      <c r="FM106" s="286"/>
      <c r="FN106" s="286"/>
      <c r="FO106" s="286"/>
      <c r="FP106" s="286"/>
      <c r="FQ106" s="286"/>
      <c r="FR106" s="286"/>
      <c r="FS106" s="286"/>
      <c r="FT106" s="286"/>
      <c r="FU106" s="286"/>
      <c r="FV106" s="286"/>
      <c r="FW106" s="286"/>
      <c r="FX106" s="286"/>
      <c r="FY106" s="286"/>
      <c r="FZ106" s="286"/>
      <c r="GA106" s="286"/>
      <c r="GB106" s="286"/>
      <c r="GC106" s="286"/>
      <c r="GD106" s="286"/>
      <c r="GE106" s="286"/>
      <c r="GF106" s="286"/>
      <c r="GG106" s="286"/>
      <c r="GH106" s="286"/>
      <c r="GI106" s="286"/>
      <c r="GJ106" s="286"/>
      <c r="GK106" s="286"/>
      <c r="GL106" s="286"/>
      <c r="GM106" s="286"/>
      <c r="GN106" s="286"/>
      <c r="GO106" s="286"/>
      <c r="GP106" s="286"/>
      <c r="GQ106" s="286"/>
      <c r="GR106" s="286"/>
      <c r="GS106" s="286"/>
      <c r="GT106" s="286"/>
      <c r="GU106" s="286"/>
      <c r="GV106" s="286"/>
      <c r="GW106" s="286"/>
      <c r="GX106" s="286"/>
      <c r="GY106" s="286"/>
      <c r="GZ106" s="286"/>
      <c r="HA106" s="286"/>
      <c r="HB106" s="286"/>
      <c r="HC106" s="286"/>
      <c r="HD106" s="286"/>
      <c r="HE106" s="286"/>
      <c r="HF106" s="286"/>
      <c r="HG106" s="286"/>
      <c r="HH106" s="286"/>
      <c r="HI106" s="286"/>
      <c r="HJ106" s="286"/>
      <c r="HK106" s="286"/>
      <c r="HL106" s="286"/>
      <c r="HM106" s="286"/>
      <c r="HN106" s="286"/>
      <c r="HO106" s="286"/>
      <c r="HP106" s="286"/>
      <c r="HQ106" s="286"/>
      <c r="HR106" s="286"/>
      <c r="HS106" s="286"/>
      <c r="HT106" s="286"/>
      <c r="HU106" s="286"/>
      <c r="HV106" s="286"/>
      <c r="HW106" s="286"/>
      <c r="HX106" s="286"/>
      <c r="HY106" s="286"/>
      <c r="HZ106" s="286"/>
      <c r="IA106" s="286"/>
      <c r="IB106" s="286"/>
      <c r="IC106" s="286"/>
    </row>
    <row r="107" spans="1:237" s="288" customFormat="1" ht="54.75" customHeight="1">
      <c r="A107" s="306">
        <v>99</v>
      </c>
      <c r="B107" s="362" t="s">
        <v>439</v>
      </c>
      <c r="C107" s="305" t="s">
        <v>215</v>
      </c>
      <c r="D107" s="348" t="s">
        <v>1328</v>
      </c>
      <c r="E107" s="306" t="s">
        <v>563</v>
      </c>
      <c r="F107" s="306" t="s">
        <v>1329</v>
      </c>
      <c r="G107" s="305" t="s">
        <v>841</v>
      </c>
      <c r="H107" s="306"/>
      <c r="I107" s="408" t="s">
        <v>829</v>
      </c>
      <c r="J107" s="306" t="s">
        <v>338</v>
      </c>
      <c r="K107" s="423">
        <v>40246</v>
      </c>
      <c r="L107" s="356">
        <v>1697300</v>
      </c>
      <c r="M107" s="356"/>
      <c r="N107" s="356">
        <v>50199</v>
      </c>
      <c r="O107" s="306">
        <v>30109</v>
      </c>
      <c r="P107" s="420">
        <v>5</v>
      </c>
      <c r="Q107" s="306"/>
      <c r="R107" s="306" t="s">
        <v>3914</v>
      </c>
      <c r="S107" s="306"/>
      <c r="T107" s="306" t="s">
        <v>1603</v>
      </c>
      <c r="U107" s="364" t="s">
        <v>2449</v>
      </c>
      <c r="V107" s="306" t="s">
        <v>1604</v>
      </c>
      <c r="W107" s="352"/>
      <c r="X107" s="352"/>
      <c r="Y107" s="352"/>
      <c r="Z107" s="352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52"/>
      <c r="AM107" s="352"/>
      <c r="AN107" s="352"/>
      <c r="AO107" s="352"/>
      <c r="AP107" s="352"/>
      <c r="AQ107" s="352"/>
      <c r="AR107" s="352"/>
      <c r="AS107" s="352"/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286"/>
      <c r="BL107" s="286"/>
      <c r="BM107" s="286"/>
      <c r="BN107" s="286"/>
      <c r="BO107" s="286"/>
      <c r="BP107" s="286"/>
      <c r="BQ107" s="286"/>
      <c r="BR107" s="286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6"/>
      <c r="CE107" s="286"/>
      <c r="CF107" s="286"/>
      <c r="CG107" s="286"/>
      <c r="CH107" s="286"/>
      <c r="CI107" s="286"/>
      <c r="CJ107" s="286"/>
      <c r="CK107" s="286"/>
      <c r="CL107" s="286"/>
      <c r="CM107" s="286"/>
      <c r="CN107" s="286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6"/>
      <c r="DB107" s="286"/>
      <c r="DC107" s="286"/>
      <c r="DD107" s="286"/>
      <c r="DE107" s="286"/>
      <c r="DF107" s="286"/>
      <c r="DG107" s="286"/>
      <c r="DH107" s="286"/>
      <c r="DI107" s="286"/>
      <c r="DJ107" s="286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6"/>
      <c r="DW107" s="286"/>
      <c r="DX107" s="286"/>
      <c r="DY107" s="286"/>
      <c r="DZ107" s="286"/>
      <c r="EA107" s="286"/>
      <c r="EB107" s="286"/>
      <c r="EC107" s="286"/>
      <c r="ED107" s="286"/>
      <c r="EE107" s="286"/>
      <c r="EF107" s="286"/>
      <c r="EG107" s="286"/>
      <c r="EH107" s="286"/>
      <c r="EI107" s="286"/>
      <c r="EJ107" s="286"/>
      <c r="EK107" s="286"/>
      <c r="EL107" s="286"/>
      <c r="EM107" s="286"/>
      <c r="EN107" s="286"/>
      <c r="EO107" s="286"/>
      <c r="EP107" s="286"/>
      <c r="EQ107" s="286"/>
      <c r="ER107" s="286"/>
      <c r="ES107" s="286"/>
      <c r="ET107" s="286"/>
      <c r="EU107" s="286"/>
      <c r="EV107" s="286"/>
      <c r="EW107" s="286"/>
      <c r="EX107" s="286"/>
      <c r="EY107" s="286"/>
      <c r="EZ107" s="286"/>
      <c r="FA107" s="286"/>
      <c r="FB107" s="286"/>
      <c r="FC107" s="286"/>
      <c r="FD107" s="286"/>
      <c r="FE107" s="286"/>
      <c r="FF107" s="286"/>
      <c r="FG107" s="286"/>
      <c r="FH107" s="286"/>
      <c r="FI107" s="286"/>
      <c r="FJ107" s="286"/>
      <c r="FK107" s="286"/>
      <c r="FL107" s="286"/>
      <c r="FM107" s="286"/>
      <c r="FN107" s="286"/>
      <c r="FO107" s="286"/>
      <c r="FP107" s="286"/>
      <c r="FQ107" s="286"/>
      <c r="FR107" s="286"/>
      <c r="FS107" s="286"/>
      <c r="FT107" s="286"/>
      <c r="FU107" s="286"/>
      <c r="FV107" s="286"/>
      <c r="FW107" s="286"/>
      <c r="FX107" s="286"/>
      <c r="FY107" s="286"/>
      <c r="FZ107" s="286"/>
      <c r="GA107" s="286"/>
      <c r="GB107" s="286"/>
      <c r="GC107" s="286"/>
      <c r="GD107" s="286"/>
      <c r="GE107" s="286"/>
      <c r="GF107" s="286"/>
      <c r="GG107" s="286"/>
      <c r="GH107" s="286"/>
      <c r="GI107" s="286"/>
      <c r="GJ107" s="286"/>
      <c r="GK107" s="286"/>
      <c r="GL107" s="286"/>
      <c r="GM107" s="286"/>
      <c r="GN107" s="286"/>
      <c r="GO107" s="286"/>
      <c r="GP107" s="286"/>
      <c r="GQ107" s="286"/>
      <c r="GR107" s="286"/>
      <c r="GS107" s="286"/>
      <c r="GT107" s="286"/>
      <c r="GU107" s="286"/>
      <c r="GV107" s="286"/>
      <c r="GW107" s="286"/>
      <c r="GX107" s="286"/>
      <c r="GY107" s="286"/>
      <c r="GZ107" s="286"/>
      <c r="HA107" s="286"/>
      <c r="HB107" s="286"/>
      <c r="HC107" s="286"/>
      <c r="HD107" s="286"/>
      <c r="HE107" s="286"/>
      <c r="HF107" s="286"/>
      <c r="HG107" s="286"/>
      <c r="HH107" s="286"/>
      <c r="HI107" s="286"/>
      <c r="HJ107" s="286"/>
      <c r="HK107" s="286"/>
      <c r="HL107" s="286"/>
      <c r="HM107" s="286"/>
      <c r="HN107" s="286"/>
      <c r="HO107" s="286"/>
      <c r="HP107" s="286"/>
      <c r="HQ107" s="286"/>
      <c r="HR107" s="286"/>
      <c r="HS107" s="286"/>
      <c r="HT107" s="286"/>
      <c r="HU107" s="286"/>
      <c r="HV107" s="286"/>
      <c r="HW107" s="286"/>
      <c r="HX107" s="286"/>
      <c r="HY107" s="286"/>
      <c r="HZ107" s="286"/>
      <c r="IA107" s="286"/>
      <c r="IB107" s="286"/>
      <c r="IC107" s="286"/>
    </row>
    <row r="108" spans="1:237" s="288" customFormat="1" ht="70.5" customHeight="1">
      <c r="A108" s="306">
        <v>100</v>
      </c>
      <c r="B108" s="362" t="s">
        <v>1330</v>
      </c>
      <c r="C108" s="305" t="s">
        <v>215</v>
      </c>
      <c r="D108" s="348" t="s">
        <v>1331</v>
      </c>
      <c r="E108" s="306" t="s">
        <v>563</v>
      </c>
      <c r="F108" s="306" t="s">
        <v>1332</v>
      </c>
      <c r="G108" s="305" t="s">
        <v>1333</v>
      </c>
      <c r="H108" s="306"/>
      <c r="I108" s="408" t="s">
        <v>829</v>
      </c>
      <c r="J108" s="306" t="s">
        <v>339</v>
      </c>
      <c r="K108" s="423">
        <v>40246</v>
      </c>
      <c r="L108" s="356">
        <v>2420946</v>
      </c>
      <c r="M108" s="356"/>
      <c r="N108" s="356">
        <v>14253</v>
      </c>
      <c r="O108" s="306">
        <v>30109</v>
      </c>
      <c r="P108" s="420">
        <v>5</v>
      </c>
      <c r="Q108" s="306"/>
      <c r="R108" s="306" t="s">
        <v>3915</v>
      </c>
      <c r="S108" s="306"/>
      <c r="T108" s="306" t="s">
        <v>1603</v>
      </c>
      <c r="U108" s="364" t="s">
        <v>2449</v>
      </c>
      <c r="V108" s="306" t="s">
        <v>1604</v>
      </c>
      <c r="W108" s="352"/>
      <c r="X108" s="352"/>
      <c r="Y108" s="352"/>
      <c r="Z108" s="352"/>
      <c r="AA108" s="352"/>
      <c r="AB108" s="352"/>
      <c r="AC108" s="352"/>
      <c r="AD108" s="352"/>
      <c r="AE108" s="352"/>
      <c r="AF108" s="352"/>
      <c r="AG108" s="352"/>
      <c r="AH108" s="352"/>
      <c r="AI108" s="352"/>
      <c r="AJ108" s="352"/>
      <c r="AK108" s="352"/>
      <c r="AL108" s="352"/>
      <c r="AM108" s="352"/>
      <c r="AN108" s="352"/>
      <c r="AO108" s="352"/>
      <c r="AP108" s="352"/>
      <c r="AQ108" s="352"/>
      <c r="AR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  <c r="BJ108" s="352"/>
      <c r="BK108" s="286"/>
      <c r="BL108" s="286"/>
      <c r="BM108" s="286"/>
      <c r="BN108" s="286"/>
      <c r="BO108" s="286"/>
      <c r="BP108" s="286"/>
      <c r="BQ108" s="286"/>
      <c r="BR108" s="286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6"/>
      <c r="CE108" s="286"/>
      <c r="CF108" s="286"/>
      <c r="CG108" s="286"/>
      <c r="CH108" s="286"/>
      <c r="CI108" s="286"/>
      <c r="CJ108" s="286"/>
      <c r="CK108" s="286"/>
      <c r="CL108" s="286"/>
      <c r="CM108" s="286"/>
      <c r="CN108" s="286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6"/>
      <c r="DB108" s="286"/>
      <c r="DC108" s="286"/>
      <c r="DD108" s="286"/>
      <c r="DE108" s="286"/>
      <c r="DF108" s="286"/>
      <c r="DG108" s="286"/>
      <c r="DH108" s="286"/>
      <c r="DI108" s="286"/>
      <c r="DJ108" s="286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6"/>
      <c r="DW108" s="286"/>
      <c r="DX108" s="286"/>
      <c r="DY108" s="286"/>
      <c r="DZ108" s="286"/>
      <c r="EA108" s="286"/>
      <c r="EB108" s="286"/>
      <c r="EC108" s="286"/>
      <c r="ED108" s="286"/>
      <c r="EE108" s="286"/>
      <c r="EF108" s="286"/>
      <c r="EG108" s="286"/>
      <c r="EH108" s="286"/>
      <c r="EI108" s="286"/>
      <c r="EJ108" s="286"/>
      <c r="EK108" s="286"/>
      <c r="EL108" s="286"/>
      <c r="EM108" s="286"/>
      <c r="EN108" s="286"/>
      <c r="EO108" s="286"/>
      <c r="EP108" s="286"/>
      <c r="EQ108" s="286"/>
      <c r="ER108" s="286"/>
      <c r="ES108" s="286"/>
      <c r="ET108" s="286"/>
      <c r="EU108" s="286"/>
      <c r="EV108" s="286"/>
      <c r="EW108" s="286"/>
      <c r="EX108" s="286"/>
      <c r="EY108" s="286"/>
      <c r="EZ108" s="286"/>
      <c r="FA108" s="286"/>
      <c r="FB108" s="286"/>
      <c r="FC108" s="286"/>
      <c r="FD108" s="286"/>
      <c r="FE108" s="286"/>
      <c r="FF108" s="286"/>
      <c r="FG108" s="286"/>
      <c r="FH108" s="286"/>
      <c r="FI108" s="286"/>
      <c r="FJ108" s="286"/>
      <c r="FK108" s="286"/>
      <c r="FL108" s="286"/>
      <c r="FM108" s="286"/>
      <c r="FN108" s="286"/>
      <c r="FO108" s="286"/>
      <c r="FP108" s="286"/>
      <c r="FQ108" s="286"/>
      <c r="FR108" s="286"/>
      <c r="FS108" s="286"/>
      <c r="FT108" s="286"/>
      <c r="FU108" s="286"/>
      <c r="FV108" s="286"/>
      <c r="FW108" s="286"/>
      <c r="FX108" s="286"/>
      <c r="FY108" s="286"/>
      <c r="FZ108" s="286"/>
      <c r="GA108" s="286"/>
      <c r="GB108" s="286"/>
      <c r="GC108" s="286"/>
      <c r="GD108" s="286"/>
      <c r="GE108" s="286"/>
      <c r="GF108" s="286"/>
      <c r="GG108" s="286"/>
      <c r="GH108" s="286"/>
      <c r="GI108" s="286"/>
      <c r="GJ108" s="286"/>
      <c r="GK108" s="286"/>
      <c r="GL108" s="286"/>
      <c r="GM108" s="286"/>
      <c r="GN108" s="286"/>
      <c r="GO108" s="286"/>
      <c r="GP108" s="286"/>
      <c r="GQ108" s="286"/>
      <c r="GR108" s="286"/>
      <c r="GS108" s="286"/>
      <c r="GT108" s="286"/>
      <c r="GU108" s="286"/>
      <c r="GV108" s="286"/>
      <c r="GW108" s="286"/>
      <c r="GX108" s="286"/>
      <c r="GY108" s="286"/>
      <c r="GZ108" s="286"/>
      <c r="HA108" s="286"/>
      <c r="HB108" s="286"/>
      <c r="HC108" s="286"/>
      <c r="HD108" s="286"/>
      <c r="HE108" s="286"/>
      <c r="HF108" s="286"/>
      <c r="HG108" s="286"/>
      <c r="HH108" s="286"/>
      <c r="HI108" s="286"/>
      <c r="HJ108" s="286"/>
      <c r="HK108" s="286"/>
      <c r="HL108" s="286"/>
      <c r="HM108" s="286"/>
      <c r="HN108" s="286"/>
      <c r="HO108" s="286"/>
      <c r="HP108" s="286"/>
      <c r="HQ108" s="286"/>
      <c r="HR108" s="286"/>
      <c r="HS108" s="286"/>
      <c r="HT108" s="286"/>
      <c r="HU108" s="286"/>
      <c r="HV108" s="286"/>
      <c r="HW108" s="286"/>
      <c r="HX108" s="286"/>
      <c r="HY108" s="286"/>
      <c r="HZ108" s="286"/>
      <c r="IA108" s="286"/>
      <c r="IB108" s="286"/>
      <c r="IC108" s="286"/>
    </row>
    <row r="109" spans="1:237" s="288" customFormat="1" ht="30" customHeight="1">
      <c r="A109" s="306">
        <v>101</v>
      </c>
      <c r="B109" s="362" t="s">
        <v>1334</v>
      </c>
      <c r="C109" s="305" t="s">
        <v>215</v>
      </c>
      <c r="D109" s="348">
        <v>1977.1984</v>
      </c>
      <c r="E109" s="306" t="s">
        <v>563</v>
      </c>
      <c r="F109" s="306" t="s">
        <v>1335</v>
      </c>
      <c r="G109" s="305" t="s">
        <v>844</v>
      </c>
      <c r="H109" s="306"/>
      <c r="I109" s="408" t="s">
        <v>829</v>
      </c>
      <c r="J109" s="306" t="s">
        <v>340</v>
      </c>
      <c r="K109" s="423">
        <v>40257</v>
      </c>
      <c r="L109" s="356">
        <v>750350</v>
      </c>
      <c r="M109" s="356"/>
      <c r="N109" s="356">
        <v>1563</v>
      </c>
      <c r="O109" s="306">
        <v>30109</v>
      </c>
      <c r="P109" s="420">
        <v>5</v>
      </c>
      <c r="Q109" s="306"/>
      <c r="R109" s="306" t="s">
        <v>3916</v>
      </c>
      <c r="S109" s="306"/>
      <c r="T109" s="306" t="s">
        <v>1603</v>
      </c>
      <c r="U109" s="364" t="s">
        <v>2449</v>
      </c>
      <c r="V109" s="306" t="s">
        <v>1604</v>
      </c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286"/>
      <c r="BL109" s="286"/>
      <c r="BM109" s="286"/>
      <c r="BN109" s="286"/>
      <c r="BO109" s="286"/>
      <c r="BP109" s="286"/>
      <c r="BQ109" s="286"/>
      <c r="BR109" s="286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6"/>
      <c r="CE109" s="286"/>
      <c r="CF109" s="286"/>
      <c r="CG109" s="286"/>
      <c r="CH109" s="286"/>
      <c r="CI109" s="286"/>
      <c r="CJ109" s="286"/>
      <c r="CK109" s="286"/>
      <c r="CL109" s="286"/>
      <c r="CM109" s="286"/>
      <c r="CN109" s="286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6"/>
      <c r="DB109" s="286"/>
      <c r="DC109" s="286"/>
      <c r="DD109" s="286"/>
      <c r="DE109" s="286"/>
      <c r="DF109" s="286"/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6"/>
      <c r="EF109" s="286"/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6"/>
      <c r="ES109" s="286"/>
      <c r="ET109" s="286"/>
      <c r="EU109" s="286"/>
      <c r="EV109" s="286"/>
      <c r="EW109" s="286"/>
      <c r="EX109" s="286"/>
      <c r="EY109" s="286"/>
      <c r="EZ109" s="286"/>
      <c r="FA109" s="286"/>
      <c r="FB109" s="286"/>
      <c r="FC109" s="286"/>
      <c r="FD109" s="286"/>
      <c r="FE109" s="286"/>
      <c r="FF109" s="286"/>
      <c r="FG109" s="286"/>
      <c r="FH109" s="286"/>
      <c r="FI109" s="286"/>
      <c r="FJ109" s="286"/>
      <c r="FK109" s="286"/>
      <c r="FL109" s="286"/>
      <c r="FM109" s="286"/>
      <c r="FN109" s="286"/>
      <c r="FO109" s="286"/>
      <c r="FP109" s="286"/>
      <c r="FQ109" s="286"/>
      <c r="FR109" s="286"/>
      <c r="FS109" s="286"/>
      <c r="FT109" s="286"/>
      <c r="FU109" s="286"/>
      <c r="FV109" s="286"/>
      <c r="FW109" s="286"/>
      <c r="FX109" s="286"/>
      <c r="FY109" s="286"/>
      <c r="FZ109" s="286"/>
      <c r="GA109" s="286"/>
      <c r="GB109" s="286"/>
      <c r="GC109" s="286"/>
      <c r="GD109" s="286"/>
      <c r="GE109" s="286"/>
      <c r="GF109" s="286"/>
      <c r="GG109" s="286"/>
      <c r="GH109" s="286"/>
      <c r="GI109" s="286"/>
      <c r="GJ109" s="286"/>
      <c r="GK109" s="286"/>
      <c r="GL109" s="286"/>
      <c r="GM109" s="286"/>
      <c r="GN109" s="286"/>
      <c r="GO109" s="286"/>
      <c r="GP109" s="286"/>
      <c r="GQ109" s="286"/>
      <c r="GR109" s="286"/>
      <c r="GS109" s="286"/>
      <c r="GT109" s="286"/>
      <c r="GU109" s="286"/>
      <c r="GV109" s="286"/>
      <c r="GW109" s="286"/>
      <c r="GX109" s="286"/>
      <c r="GY109" s="286"/>
      <c r="GZ109" s="286"/>
      <c r="HA109" s="286"/>
      <c r="HB109" s="286"/>
      <c r="HC109" s="286"/>
      <c r="HD109" s="286"/>
      <c r="HE109" s="286"/>
      <c r="HF109" s="286"/>
      <c r="HG109" s="286"/>
      <c r="HH109" s="286"/>
      <c r="HI109" s="286"/>
      <c r="HJ109" s="286"/>
      <c r="HK109" s="286"/>
      <c r="HL109" s="286"/>
      <c r="HM109" s="286"/>
      <c r="HN109" s="286"/>
      <c r="HO109" s="286"/>
      <c r="HP109" s="286"/>
      <c r="HQ109" s="286"/>
      <c r="HR109" s="286"/>
      <c r="HS109" s="286"/>
      <c r="HT109" s="286"/>
      <c r="HU109" s="286"/>
      <c r="HV109" s="286"/>
      <c r="HW109" s="286"/>
      <c r="HX109" s="286"/>
      <c r="HY109" s="286"/>
      <c r="HZ109" s="286"/>
      <c r="IA109" s="286"/>
      <c r="IB109" s="286"/>
      <c r="IC109" s="286"/>
    </row>
    <row r="110" spans="1:237" s="288" customFormat="1" ht="44.25" customHeight="1">
      <c r="A110" s="306">
        <v>102</v>
      </c>
      <c r="B110" s="362" t="s">
        <v>1336</v>
      </c>
      <c r="C110" s="305" t="s">
        <v>215</v>
      </c>
      <c r="D110" s="348">
        <v>1978</v>
      </c>
      <c r="E110" s="306" t="s">
        <v>563</v>
      </c>
      <c r="F110" s="306" t="s">
        <v>1337</v>
      </c>
      <c r="G110" s="305" t="s">
        <v>1338</v>
      </c>
      <c r="H110" s="306"/>
      <c r="I110" s="408" t="s">
        <v>829</v>
      </c>
      <c r="J110" s="306" t="s">
        <v>341</v>
      </c>
      <c r="K110" s="423">
        <v>40257</v>
      </c>
      <c r="L110" s="356">
        <v>451330</v>
      </c>
      <c r="M110" s="356"/>
      <c r="N110" s="356">
        <v>9929</v>
      </c>
      <c r="O110" s="306">
        <v>30109</v>
      </c>
      <c r="P110" s="420">
        <v>5</v>
      </c>
      <c r="Q110" s="306"/>
      <c r="R110" s="306" t="s">
        <v>3917</v>
      </c>
      <c r="S110" s="306"/>
      <c r="T110" s="306" t="s">
        <v>1603</v>
      </c>
      <c r="U110" s="364" t="s">
        <v>2449</v>
      </c>
      <c r="V110" s="306" t="s">
        <v>1604</v>
      </c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  <c r="CI110" s="286"/>
      <c r="CJ110" s="286"/>
      <c r="CK110" s="286"/>
      <c r="CL110" s="286"/>
      <c r="CM110" s="286"/>
      <c r="CN110" s="286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6"/>
      <c r="DB110" s="286"/>
      <c r="DC110" s="286"/>
      <c r="DD110" s="286"/>
      <c r="DE110" s="286"/>
      <c r="DF110" s="286"/>
      <c r="DG110" s="286"/>
      <c r="DH110" s="286"/>
      <c r="DI110" s="286"/>
      <c r="DJ110" s="286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6"/>
      <c r="DW110" s="286"/>
      <c r="DX110" s="286"/>
      <c r="DY110" s="286"/>
      <c r="DZ110" s="286"/>
      <c r="EA110" s="286"/>
      <c r="EB110" s="286"/>
      <c r="EC110" s="286"/>
      <c r="ED110" s="286"/>
      <c r="EE110" s="286"/>
      <c r="EF110" s="286"/>
      <c r="EG110" s="286"/>
      <c r="EH110" s="286"/>
      <c r="EI110" s="286"/>
      <c r="EJ110" s="286"/>
      <c r="EK110" s="286"/>
      <c r="EL110" s="286"/>
      <c r="EM110" s="286"/>
      <c r="EN110" s="286"/>
      <c r="EO110" s="286"/>
      <c r="EP110" s="286"/>
      <c r="EQ110" s="286"/>
      <c r="ER110" s="286"/>
      <c r="ES110" s="286"/>
      <c r="ET110" s="286"/>
      <c r="EU110" s="286"/>
      <c r="EV110" s="286"/>
      <c r="EW110" s="286"/>
      <c r="EX110" s="286"/>
      <c r="EY110" s="286"/>
      <c r="EZ110" s="286"/>
      <c r="FA110" s="286"/>
      <c r="FB110" s="286"/>
      <c r="FC110" s="286"/>
      <c r="FD110" s="286"/>
      <c r="FE110" s="286"/>
      <c r="FF110" s="286"/>
      <c r="FG110" s="286"/>
      <c r="FH110" s="286"/>
      <c r="FI110" s="286"/>
      <c r="FJ110" s="286"/>
      <c r="FK110" s="286"/>
      <c r="FL110" s="286"/>
      <c r="FM110" s="286"/>
      <c r="FN110" s="286"/>
      <c r="FO110" s="286"/>
      <c r="FP110" s="286"/>
      <c r="FQ110" s="286"/>
      <c r="FR110" s="286"/>
      <c r="FS110" s="286"/>
      <c r="FT110" s="286"/>
      <c r="FU110" s="286"/>
      <c r="FV110" s="286"/>
      <c r="FW110" s="286"/>
      <c r="FX110" s="286"/>
      <c r="FY110" s="286"/>
      <c r="FZ110" s="286"/>
      <c r="GA110" s="286"/>
      <c r="GB110" s="286"/>
      <c r="GC110" s="286"/>
      <c r="GD110" s="286"/>
      <c r="GE110" s="286"/>
      <c r="GF110" s="286"/>
      <c r="GG110" s="286"/>
      <c r="GH110" s="286"/>
      <c r="GI110" s="286"/>
      <c r="GJ110" s="286"/>
      <c r="GK110" s="286"/>
      <c r="GL110" s="286"/>
      <c r="GM110" s="286"/>
      <c r="GN110" s="286"/>
      <c r="GO110" s="286"/>
      <c r="GP110" s="286"/>
      <c r="GQ110" s="286"/>
      <c r="GR110" s="286"/>
      <c r="GS110" s="286"/>
      <c r="GT110" s="286"/>
      <c r="GU110" s="286"/>
      <c r="GV110" s="286"/>
      <c r="GW110" s="286"/>
      <c r="GX110" s="286"/>
      <c r="GY110" s="286"/>
      <c r="GZ110" s="286"/>
      <c r="HA110" s="286"/>
      <c r="HB110" s="286"/>
      <c r="HC110" s="286"/>
      <c r="HD110" s="286"/>
      <c r="HE110" s="286"/>
      <c r="HF110" s="286"/>
      <c r="HG110" s="286"/>
      <c r="HH110" s="286"/>
      <c r="HI110" s="286"/>
      <c r="HJ110" s="286"/>
      <c r="HK110" s="286"/>
      <c r="HL110" s="286"/>
      <c r="HM110" s="286"/>
      <c r="HN110" s="286"/>
      <c r="HO110" s="286"/>
      <c r="HP110" s="286"/>
      <c r="HQ110" s="286"/>
      <c r="HR110" s="286"/>
      <c r="HS110" s="286"/>
      <c r="HT110" s="286"/>
      <c r="HU110" s="286"/>
      <c r="HV110" s="286"/>
      <c r="HW110" s="286"/>
      <c r="HX110" s="286"/>
      <c r="HY110" s="286"/>
      <c r="HZ110" s="286"/>
      <c r="IA110" s="286"/>
      <c r="IB110" s="286"/>
      <c r="IC110" s="286"/>
    </row>
    <row r="111" spans="1:237" s="288" customFormat="1" ht="33.75" customHeight="1">
      <c r="A111" s="306">
        <v>103</v>
      </c>
      <c r="B111" s="362" t="s">
        <v>1339</v>
      </c>
      <c r="C111" s="305" t="s">
        <v>215</v>
      </c>
      <c r="D111" s="348" t="s">
        <v>837</v>
      </c>
      <c r="E111" s="306" t="s">
        <v>563</v>
      </c>
      <c r="F111" s="306" t="s">
        <v>1340</v>
      </c>
      <c r="G111" s="305" t="s">
        <v>1341</v>
      </c>
      <c r="H111" s="306"/>
      <c r="I111" s="408" t="s">
        <v>829</v>
      </c>
      <c r="J111" s="306" t="s">
        <v>342</v>
      </c>
      <c r="K111" s="423">
        <v>40257</v>
      </c>
      <c r="L111" s="356">
        <v>50790</v>
      </c>
      <c r="M111" s="356"/>
      <c r="N111" s="356">
        <v>1216</v>
      </c>
      <c r="O111" s="306">
        <v>30109</v>
      </c>
      <c r="P111" s="420">
        <v>5</v>
      </c>
      <c r="Q111" s="306"/>
      <c r="R111" s="306" t="s">
        <v>3918</v>
      </c>
      <c r="S111" s="306"/>
      <c r="T111" s="306" t="s">
        <v>1603</v>
      </c>
      <c r="U111" s="364" t="s">
        <v>2449</v>
      </c>
      <c r="V111" s="306" t="s">
        <v>1604</v>
      </c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6"/>
      <c r="CE111" s="286"/>
      <c r="CF111" s="286"/>
      <c r="CG111" s="286"/>
      <c r="CH111" s="286"/>
      <c r="CI111" s="286"/>
      <c r="CJ111" s="286"/>
      <c r="CK111" s="286"/>
      <c r="CL111" s="286"/>
      <c r="CM111" s="286"/>
      <c r="CN111" s="286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6"/>
      <c r="DB111" s="286"/>
      <c r="DC111" s="286"/>
      <c r="DD111" s="286"/>
      <c r="DE111" s="286"/>
      <c r="DF111" s="286"/>
      <c r="DG111" s="286"/>
      <c r="DH111" s="286"/>
      <c r="DI111" s="286"/>
      <c r="DJ111" s="286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6"/>
      <c r="DW111" s="286"/>
      <c r="DX111" s="286"/>
      <c r="DY111" s="286"/>
      <c r="DZ111" s="286"/>
      <c r="EA111" s="286"/>
      <c r="EB111" s="286"/>
      <c r="EC111" s="286"/>
      <c r="ED111" s="286"/>
      <c r="EE111" s="286"/>
      <c r="EF111" s="286"/>
      <c r="EG111" s="286"/>
      <c r="EH111" s="286"/>
      <c r="EI111" s="286"/>
      <c r="EJ111" s="286"/>
      <c r="EK111" s="286"/>
      <c r="EL111" s="286"/>
      <c r="EM111" s="286"/>
      <c r="EN111" s="286"/>
      <c r="EO111" s="286"/>
      <c r="EP111" s="286"/>
      <c r="EQ111" s="286"/>
      <c r="ER111" s="286"/>
      <c r="ES111" s="286"/>
      <c r="ET111" s="286"/>
      <c r="EU111" s="286"/>
      <c r="EV111" s="286"/>
      <c r="EW111" s="286"/>
      <c r="EX111" s="286"/>
      <c r="EY111" s="286"/>
      <c r="EZ111" s="286"/>
      <c r="FA111" s="286"/>
      <c r="FB111" s="286"/>
      <c r="FC111" s="286"/>
      <c r="FD111" s="286"/>
      <c r="FE111" s="286"/>
      <c r="FF111" s="286"/>
      <c r="FG111" s="286"/>
      <c r="FH111" s="286"/>
      <c r="FI111" s="286"/>
      <c r="FJ111" s="286"/>
      <c r="FK111" s="286"/>
      <c r="FL111" s="286"/>
      <c r="FM111" s="286"/>
      <c r="FN111" s="286"/>
      <c r="FO111" s="286"/>
      <c r="FP111" s="286"/>
      <c r="FQ111" s="286"/>
      <c r="FR111" s="286"/>
      <c r="FS111" s="286"/>
      <c r="FT111" s="286"/>
      <c r="FU111" s="286"/>
      <c r="FV111" s="286"/>
      <c r="FW111" s="286"/>
      <c r="FX111" s="286"/>
      <c r="FY111" s="286"/>
      <c r="FZ111" s="286"/>
      <c r="GA111" s="286"/>
      <c r="GB111" s="286"/>
      <c r="GC111" s="286"/>
      <c r="GD111" s="286"/>
      <c r="GE111" s="286"/>
      <c r="GF111" s="286"/>
      <c r="GG111" s="286"/>
      <c r="GH111" s="286"/>
      <c r="GI111" s="286"/>
      <c r="GJ111" s="286"/>
      <c r="GK111" s="286"/>
      <c r="GL111" s="286"/>
      <c r="GM111" s="286"/>
      <c r="GN111" s="286"/>
      <c r="GO111" s="286"/>
      <c r="GP111" s="286"/>
      <c r="GQ111" s="286"/>
      <c r="GR111" s="286"/>
      <c r="GS111" s="286"/>
      <c r="GT111" s="286"/>
      <c r="GU111" s="286"/>
      <c r="GV111" s="286"/>
      <c r="GW111" s="286"/>
      <c r="GX111" s="286"/>
      <c r="GY111" s="286"/>
      <c r="GZ111" s="286"/>
      <c r="HA111" s="286"/>
      <c r="HB111" s="286"/>
      <c r="HC111" s="286"/>
      <c r="HD111" s="286"/>
      <c r="HE111" s="286"/>
      <c r="HF111" s="286"/>
      <c r="HG111" s="286"/>
      <c r="HH111" s="286"/>
      <c r="HI111" s="286"/>
      <c r="HJ111" s="286"/>
      <c r="HK111" s="286"/>
      <c r="HL111" s="286"/>
      <c r="HM111" s="286"/>
      <c r="HN111" s="286"/>
      <c r="HO111" s="286"/>
      <c r="HP111" s="286"/>
      <c r="HQ111" s="286"/>
      <c r="HR111" s="286"/>
      <c r="HS111" s="286"/>
      <c r="HT111" s="286"/>
      <c r="HU111" s="286"/>
      <c r="HV111" s="286"/>
      <c r="HW111" s="286"/>
      <c r="HX111" s="286"/>
      <c r="HY111" s="286"/>
      <c r="HZ111" s="286"/>
      <c r="IA111" s="286"/>
      <c r="IB111" s="286"/>
      <c r="IC111" s="286"/>
    </row>
    <row r="112" spans="1:237" s="288" customFormat="1" ht="69.75" customHeight="1">
      <c r="A112" s="306">
        <v>104</v>
      </c>
      <c r="B112" s="362" t="s">
        <v>1342</v>
      </c>
      <c r="C112" s="305" t="s">
        <v>215</v>
      </c>
      <c r="D112" s="348">
        <v>1979</v>
      </c>
      <c r="E112" s="306" t="s">
        <v>563</v>
      </c>
      <c r="F112" s="306" t="s">
        <v>848</v>
      </c>
      <c r="G112" s="305" t="s">
        <v>1322</v>
      </c>
      <c r="H112" s="306"/>
      <c r="I112" s="408" t="s">
        <v>829</v>
      </c>
      <c r="J112" s="306" t="s">
        <v>343</v>
      </c>
      <c r="K112" s="423">
        <v>40263</v>
      </c>
      <c r="L112" s="356">
        <v>331000</v>
      </c>
      <c r="M112" s="356"/>
      <c r="N112" s="356">
        <v>9930</v>
      </c>
      <c r="O112" s="306">
        <v>30109</v>
      </c>
      <c r="P112" s="420">
        <v>5</v>
      </c>
      <c r="Q112" s="306"/>
      <c r="R112" s="306" t="s">
        <v>3919</v>
      </c>
      <c r="S112" s="306"/>
      <c r="T112" s="306" t="s">
        <v>1603</v>
      </c>
      <c r="U112" s="364" t="s">
        <v>2449</v>
      </c>
      <c r="V112" s="306" t="s">
        <v>1604</v>
      </c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286"/>
      <c r="BL112" s="286"/>
      <c r="BM112" s="286"/>
      <c r="BN112" s="286"/>
      <c r="BO112" s="286"/>
      <c r="BP112" s="286"/>
      <c r="BQ112" s="286"/>
      <c r="BR112" s="286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6"/>
      <c r="CE112" s="286"/>
      <c r="CF112" s="286"/>
      <c r="CG112" s="286"/>
      <c r="CH112" s="286"/>
      <c r="CI112" s="286"/>
      <c r="CJ112" s="286"/>
      <c r="CK112" s="286"/>
      <c r="CL112" s="286"/>
      <c r="CM112" s="286"/>
      <c r="CN112" s="286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6"/>
      <c r="DB112" s="286"/>
      <c r="DC112" s="286"/>
      <c r="DD112" s="286"/>
      <c r="DE112" s="286"/>
      <c r="DF112" s="286"/>
      <c r="DG112" s="286"/>
      <c r="DH112" s="286"/>
      <c r="DI112" s="286"/>
      <c r="DJ112" s="286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6"/>
      <c r="DW112" s="286"/>
      <c r="DX112" s="286"/>
      <c r="DY112" s="286"/>
      <c r="DZ112" s="286"/>
      <c r="EA112" s="286"/>
      <c r="EB112" s="286"/>
      <c r="EC112" s="286"/>
      <c r="ED112" s="286"/>
      <c r="EE112" s="286"/>
      <c r="EF112" s="286"/>
      <c r="EG112" s="286"/>
      <c r="EH112" s="286"/>
      <c r="EI112" s="286"/>
      <c r="EJ112" s="286"/>
      <c r="EK112" s="286"/>
      <c r="EL112" s="286"/>
      <c r="EM112" s="286"/>
      <c r="EN112" s="286"/>
      <c r="EO112" s="286"/>
      <c r="EP112" s="286"/>
      <c r="EQ112" s="286"/>
      <c r="ER112" s="286"/>
      <c r="ES112" s="286"/>
      <c r="ET112" s="286"/>
      <c r="EU112" s="286"/>
      <c r="EV112" s="286"/>
      <c r="EW112" s="286"/>
      <c r="EX112" s="286"/>
      <c r="EY112" s="286"/>
      <c r="EZ112" s="286"/>
      <c r="FA112" s="286"/>
      <c r="FB112" s="286"/>
      <c r="FC112" s="286"/>
      <c r="FD112" s="286"/>
      <c r="FE112" s="286"/>
      <c r="FF112" s="286"/>
      <c r="FG112" s="286"/>
      <c r="FH112" s="286"/>
      <c r="FI112" s="286"/>
      <c r="FJ112" s="286"/>
      <c r="FK112" s="286"/>
      <c r="FL112" s="286"/>
      <c r="FM112" s="286"/>
      <c r="FN112" s="286"/>
      <c r="FO112" s="286"/>
      <c r="FP112" s="286"/>
      <c r="FQ112" s="286"/>
      <c r="FR112" s="286"/>
      <c r="FS112" s="286"/>
      <c r="FT112" s="286"/>
      <c r="FU112" s="286"/>
      <c r="FV112" s="286"/>
      <c r="FW112" s="286"/>
      <c r="FX112" s="286"/>
      <c r="FY112" s="286"/>
      <c r="FZ112" s="286"/>
      <c r="GA112" s="286"/>
      <c r="GB112" s="286"/>
      <c r="GC112" s="286"/>
      <c r="GD112" s="286"/>
      <c r="GE112" s="286"/>
      <c r="GF112" s="286"/>
      <c r="GG112" s="286"/>
      <c r="GH112" s="286"/>
      <c r="GI112" s="286"/>
      <c r="GJ112" s="286"/>
      <c r="GK112" s="286"/>
      <c r="GL112" s="286"/>
      <c r="GM112" s="286"/>
      <c r="GN112" s="286"/>
      <c r="GO112" s="286"/>
      <c r="GP112" s="286"/>
      <c r="GQ112" s="286"/>
      <c r="GR112" s="286"/>
      <c r="GS112" s="286"/>
      <c r="GT112" s="286"/>
      <c r="GU112" s="286"/>
      <c r="GV112" s="286"/>
      <c r="GW112" s="286"/>
      <c r="GX112" s="286"/>
      <c r="GY112" s="286"/>
      <c r="GZ112" s="286"/>
      <c r="HA112" s="286"/>
      <c r="HB112" s="286"/>
      <c r="HC112" s="286"/>
      <c r="HD112" s="286"/>
      <c r="HE112" s="286"/>
      <c r="HF112" s="286"/>
      <c r="HG112" s="286"/>
      <c r="HH112" s="286"/>
      <c r="HI112" s="286"/>
      <c r="HJ112" s="286"/>
      <c r="HK112" s="286"/>
      <c r="HL112" s="286"/>
      <c r="HM112" s="286"/>
      <c r="HN112" s="286"/>
      <c r="HO112" s="286"/>
      <c r="HP112" s="286"/>
      <c r="HQ112" s="286"/>
      <c r="HR112" s="286"/>
      <c r="HS112" s="286"/>
      <c r="HT112" s="286"/>
      <c r="HU112" s="286"/>
      <c r="HV112" s="286"/>
      <c r="HW112" s="286"/>
      <c r="HX112" s="286"/>
      <c r="HY112" s="286"/>
      <c r="HZ112" s="286"/>
      <c r="IA112" s="286"/>
      <c r="IB112" s="286"/>
      <c r="IC112" s="286"/>
    </row>
    <row r="113" spans="1:237" s="288" customFormat="1" ht="30" customHeight="1">
      <c r="A113" s="306">
        <v>105</v>
      </c>
      <c r="B113" s="362" t="s">
        <v>441</v>
      </c>
      <c r="C113" s="419" t="s">
        <v>431</v>
      </c>
      <c r="D113" s="348">
        <v>1989</v>
      </c>
      <c r="E113" s="365" t="s">
        <v>896</v>
      </c>
      <c r="F113" s="356">
        <v>124.7</v>
      </c>
      <c r="G113" s="305" t="s">
        <v>46</v>
      </c>
      <c r="H113" s="306"/>
      <c r="I113" s="306" t="s">
        <v>829</v>
      </c>
      <c r="J113" s="306" t="s">
        <v>1311</v>
      </c>
      <c r="K113" s="350">
        <v>40028</v>
      </c>
      <c r="L113" s="356">
        <v>300000</v>
      </c>
      <c r="M113" s="356"/>
      <c r="N113" s="356">
        <v>60000</v>
      </c>
      <c r="O113" s="306">
        <v>10005</v>
      </c>
      <c r="P113" s="306" t="s">
        <v>1631</v>
      </c>
      <c r="Q113" s="306"/>
      <c r="R113" s="306" t="s">
        <v>3571</v>
      </c>
      <c r="S113" s="306">
        <v>983841.69</v>
      </c>
      <c r="T113" s="306" t="s">
        <v>1603</v>
      </c>
      <c r="U113" s="364" t="s">
        <v>2649</v>
      </c>
      <c r="V113" s="306" t="s">
        <v>1604</v>
      </c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M113" s="352"/>
      <c r="AN113" s="352"/>
      <c r="AO113" s="352"/>
      <c r="AP113" s="352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286"/>
      <c r="BL113" s="286"/>
      <c r="BM113" s="286"/>
      <c r="BN113" s="286"/>
      <c r="BO113" s="286"/>
      <c r="BP113" s="286"/>
      <c r="BQ113" s="286"/>
      <c r="BR113" s="286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6"/>
      <c r="CE113" s="286"/>
      <c r="CF113" s="286"/>
      <c r="CG113" s="286"/>
      <c r="CH113" s="286"/>
      <c r="CI113" s="286"/>
      <c r="CJ113" s="286"/>
      <c r="CK113" s="286"/>
      <c r="CL113" s="286"/>
      <c r="CM113" s="286"/>
      <c r="CN113" s="286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6"/>
      <c r="DB113" s="286"/>
      <c r="DC113" s="286"/>
      <c r="DD113" s="286"/>
      <c r="DE113" s="286"/>
      <c r="DF113" s="286"/>
      <c r="DG113" s="286"/>
      <c r="DH113" s="286"/>
      <c r="DI113" s="286"/>
      <c r="DJ113" s="286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6"/>
      <c r="DW113" s="286"/>
      <c r="DX113" s="286"/>
      <c r="DY113" s="286"/>
      <c r="DZ113" s="286"/>
      <c r="EA113" s="286"/>
      <c r="EB113" s="286"/>
      <c r="EC113" s="286"/>
      <c r="ED113" s="286"/>
      <c r="EE113" s="286"/>
      <c r="EF113" s="286"/>
      <c r="EG113" s="286"/>
      <c r="EH113" s="286"/>
      <c r="EI113" s="286"/>
      <c r="EJ113" s="286"/>
      <c r="EK113" s="286"/>
      <c r="EL113" s="286"/>
      <c r="EM113" s="286"/>
      <c r="EN113" s="286"/>
      <c r="EO113" s="286"/>
      <c r="EP113" s="286"/>
      <c r="EQ113" s="286"/>
      <c r="ER113" s="286"/>
      <c r="ES113" s="286"/>
      <c r="ET113" s="286"/>
      <c r="EU113" s="286"/>
      <c r="EV113" s="286"/>
      <c r="EW113" s="286"/>
      <c r="EX113" s="286"/>
      <c r="EY113" s="286"/>
      <c r="EZ113" s="286"/>
      <c r="FA113" s="286"/>
      <c r="FB113" s="286"/>
      <c r="FC113" s="286"/>
      <c r="FD113" s="286"/>
      <c r="FE113" s="286"/>
      <c r="FF113" s="286"/>
      <c r="FG113" s="286"/>
      <c r="FH113" s="286"/>
      <c r="FI113" s="286"/>
      <c r="FJ113" s="286"/>
      <c r="FK113" s="286"/>
      <c r="FL113" s="286"/>
      <c r="FM113" s="286"/>
      <c r="FN113" s="286"/>
      <c r="FO113" s="286"/>
      <c r="FP113" s="286"/>
      <c r="FQ113" s="286"/>
      <c r="FR113" s="286"/>
      <c r="FS113" s="286"/>
      <c r="FT113" s="286"/>
      <c r="FU113" s="286"/>
      <c r="FV113" s="286"/>
      <c r="FW113" s="286"/>
      <c r="FX113" s="286"/>
      <c r="FY113" s="286"/>
      <c r="FZ113" s="286"/>
      <c r="GA113" s="286"/>
      <c r="GB113" s="286"/>
      <c r="GC113" s="286"/>
      <c r="GD113" s="286"/>
      <c r="GE113" s="286"/>
      <c r="GF113" s="286"/>
      <c r="GG113" s="286"/>
      <c r="GH113" s="286"/>
      <c r="GI113" s="286"/>
      <c r="GJ113" s="286"/>
      <c r="GK113" s="286"/>
      <c r="GL113" s="286"/>
      <c r="GM113" s="286"/>
      <c r="GN113" s="286"/>
      <c r="GO113" s="286"/>
      <c r="GP113" s="286"/>
      <c r="GQ113" s="286"/>
      <c r="GR113" s="286"/>
      <c r="GS113" s="286"/>
      <c r="GT113" s="286"/>
      <c r="GU113" s="286"/>
      <c r="GV113" s="286"/>
      <c r="GW113" s="286"/>
      <c r="GX113" s="286"/>
      <c r="GY113" s="286"/>
      <c r="GZ113" s="286"/>
      <c r="HA113" s="286"/>
      <c r="HB113" s="286"/>
      <c r="HC113" s="286"/>
      <c r="HD113" s="286"/>
      <c r="HE113" s="286"/>
      <c r="HF113" s="286"/>
      <c r="HG113" s="286"/>
      <c r="HH113" s="286"/>
      <c r="HI113" s="286"/>
      <c r="HJ113" s="286"/>
      <c r="HK113" s="286"/>
      <c r="HL113" s="286"/>
      <c r="HM113" s="286"/>
      <c r="HN113" s="286"/>
      <c r="HO113" s="286"/>
      <c r="HP113" s="286"/>
      <c r="HQ113" s="286"/>
      <c r="HR113" s="286"/>
      <c r="HS113" s="286"/>
      <c r="HT113" s="286"/>
      <c r="HU113" s="286"/>
      <c r="HV113" s="286"/>
      <c r="HW113" s="286"/>
      <c r="HX113" s="286"/>
      <c r="HY113" s="286"/>
      <c r="HZ113" s="286"/>
      <c r="IA113" s="286"/>
      <c r="IB113" s="286"/>
      <c r="IC113" s="286"/>
    </row>
    <row r="114" spans="1:237" s="288" customFormat="1" ht="30" customHeight="1">
      <c r="A114" s="306">
        <v>106</v>
      </c>
      <c r="B114" s="362" t="s">
        <v>444</v>
      </c>
      <c r="C114" s="305" t="s">
        <v>748</v>
      </c>
      <c r="D114" s="348">
        <v>1978</v>
      </c>
      <c r="E114" s="306" t="s">
        <v>896</v>
      </c>
      <c r="F114" s="306">
        <v>144</v>
      </c>
      <c r="G114" s="305" t="s">
        <v>445</v>
      </c>
      <c r="H114" s="305" t="s">
        <v>440</v>
      </c>
      <c r="I114" s="306" t="s">
        <v>1295</v>
      </c>
      <c r="J114" s="306" t="s">
        <v>1296</v>
      </c>
      <c r="K114" s="350">
        <v>33954</v>
      </c>
      <c r="L114" s="356">
        <v>17222</v>
      </c>
      <c r="M114" s="356"/>
      <c r="N114" s="356"/>
      <c r="O114" s="306">
        <v>10005</v>
      </c>
      <c r="P114" s="306" t="s">
        <v>1631</v>
      </c>
      <c r="Q114" s="358"/>
      <c r="R114" s="443" t="s">
        <v>3564</v>
      </c>
      <c r="S114" s="443" t="s">
        <v>3562</v>
      </c>
      <c r="T114" s="306" t="s">
        <v>1611</v>
      </c>
      <c r="U114" s="364" t="s">
        <v>254</v>
      </c>
      <c r="V114" s="306" t="s">
        <v>1604</v>
      </c>
      <c r="W114" s="352"/>
      <c r="X114" s="352"/>
      <c r="Y114" s="352"/>
      <c r="Z114" s="352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  <c r="AM114" s="352"/>
      <c r="AN114" s="352"/>
      <c r="AO114" s="352"/>
      <c r="AP114" s="352"/>
      <c r="AQ114" s="352"/>
      <c r="AR114" s="352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286"/>
      <c r="BL114" s="286"/>
      <c r="BM114" s="286"/>
      <c r="BN114" s="286"/>
      <c r="BO114" s="286"/>
      <c r="BP114" s="286"/>
      <c r="BQ114" s="286"/>
      <c r="BR114" s="286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6"/>
      <c r="CE114" s="286"/>
      <c r="CF114" s="286"/>
      <c r="CG114" s="286"/>
      <c r="CH114" s="286"/>
      <c r="CI114" s="286"/>
      <c r="CJ114" s="286"/>
      <c r="CK114" s="286"/>
      <c r="CL114" s="286"/>
      <c r="CM114" s="286"/>
      <c r="CN114" s="286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6"/>
      <c r="DB114" s="286"/>
      <c r="DC114" s="286"/>
      <c r="DD114" s="286"/>
      <c r="DE114" s="286"/>
      <c r="DF114" s="286"/>
      <c r="DG114" s="286"/>
      <c r="DH114" s="286"/>
      <c r="DI114" s="286"/>
      <c r="DJ114" s="286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6"/>
      <c r="DW114" s="286"/>
      <c r="DX114" s="286"/>
      <c r="DY114" s="286"/>
      <c r="DZ114" s="286"/>
      <c r="EA114" s="286"/>
      <c r="EB114" s="286"/>
      <c r="EC114" s="286"/>
      <c r="ED114" s="286"/>
      <c r="EE114" s="286"/>
      <c r="EF114" s="286"/>
      <c r="EG114" s="286"/>
      <c r="EH114" s="286"/>
      <c r="EI114" s="286"/>
      <c r="EJ114" s="286"/>
      <c r="EK114" s="286"/>
      <c r="EL114" s="286"/>
      <c r="EM114" s="286"/>
      <c r="EN114" s="286"/>
      <c r="EO114" s="286"/>
      <c r="EP114" s="286"/>
      <c r="EQ114" s="286"/>
      <c r="ER114" s="286"/>
      <c r="ES114" s="286"/>
      <c r="ET114" s="286"/>
      <c r="EU114" s="286"/>
      <c r="EV114" s="286"/>
      <c r="EW114" s="286"/>
      <c r="EX114" s="286"/>
      <c r="EY114" s="286"/>
      <c r="EZ114" s="286"/>
      <c r="FA114" s="286"/>
      <c r="FB114" s="286"/>
      <c r="FC114" s="286"/>
      <c r="FD114" s="286"/>
      <c r="FE114" s="286"/>
      <c r="FF114" s="286"/>
      <c r="FG114" s="286"/>
      <c r="FH114" s="286"/>
      <c r="FI114" s="286"/>
      <c r="FJ114" s="286"/>
      <c r="FK114" s="286"/>
      <c r="FL114" s="286"/>
      <c r="FM114" s="286"/>
      <c r="FN114" s="286"/>
      <c r="FO114" s="286"/>
      <c r="FP114" s="286"/>
      <c r="FQ114" s="286"/>
      <c r="FR114" s="286"/>
      <c r="FS114" s="286"/>
      <c r="FT114" s="286"/>
      <c r="FU114" s="286"/>
      <c r="FV114" s="286"/>
      <c r="FW114" s="286"/>
      <c r="FX114" s="286"/>
      <c r="FY114" s="286"/>
      <c r="FZ114" s="286"/>
      <c r="GA114" s="286"/>
      <c r="GB114" s="286"/>
      <c r="GC114" s="286"/>
      <c r="GD114" s="286"/>
      <c r="GE114" s="286"/>
      <c r="GF114" s="286"/>
      <c r="GG114" s="286"/>
      <c r="GH114" s="286"/>
      <c r="GI114" s="286"/>
      <c r="GJ114" s="286"/>
      <c r="GK114" s="286"/>
      <c r="GL114" s="286"/>
      <c r="GM114" s="286"/>
      <c r="GN114" s="286"/>
      <c r="GO114" s="286"/>
      <c r="GP114" s="286"/>
      <c r="GQ114" s="286"/>
      <c r="GR114" s="286"/>
      <c r="GS114" s="286"/>
      <c r="GT114" s="286"/>
      <c r="GU114" s="286"/>
      <c r="GV114" s="286"/>
      <c r="GW114" s="286"/>
      <c r="GX114" s="286"/>
      <c r="GY114" s="286"/>
      <c r="GZ114" s="286"/>
      <c r="HA114" s="286"/>
      <c r="HB114" s="286"/>
      <c r="HC114" s="286"/>
      <c r="HD114" s="286"/>
      <c r="HE114" s="286"/>
      <c r="HF114" s="286"/>
      <c r="HG114" s="286"/>
      <c r="HH114" s="286"/>
      <c r="HI114" s="286"/>
      <c r="HJ114" s="286"/>
      <c r="HK114" s="286"/>
      <c r="HL114" s="286"/>
      <c r="HM114" s="286"/>
      <c r="HN114" s="286"/>
      <c r="HO114" s="286"/>
      <c r="HP114" s="286"/>
      <c r="HQ114" s="286"/>
      <c r="HR114" s="286"/>
      <c r="HS114" s="286"/>
      <c r="HT114" s="286"/>
      <c r="HU114" s="286"/>
      <c r="HV114" s="286"/>
      <c r="HW114" s="286"/>
      <c r="HX114" s="286"/>
      <c r="HY114" s="286"/>
      <c r="HZ114" s="286"/>
      <c r="IA114" s="286"/>
      <c r="IB114" s="286"/>
      <c r="IC114" s="286"/>
    </row>
    <row r="115" spans="1:237" s="288" customFormat="1" ht="30" customHeight="1">
      <c r="A115" s="306">
        <v>107</v>
      </c>
      <c r="B115" s="362" t="s">
        <v>446</v>
      </c>
      <c r="C115" s="305" t="s">
        <v>1123</v>
      </c>
      <c r="D115" s="348">
        <v>1978</v>
      </c>
      <c r="E115" s="306" t="s">
        <v>896</v>
      </c>
      <c r="F115" s="306">
        <v>120</v>
      </c>
      <c r="G115" s="305" t="s">
        <v>1804</v>
      </c>
      <c r="H115" s="305" t="s">
        <v>440</v>
      </c>
      <c r="I115" s="306" t="s">
        <v>1295</v>
      </c>
      <c r="J115" s="306" t="s">
        <v>1296</v>
      </c>
      <c r="K115" s="350">
        <v>33954</v>
      </c>
      <c r="L115" s="356">
        <v>10941</v>
      </c>
      <c r="M115" s="356"/>
      <c r="N115" s="356"/>
      <c r="O115" s="306">
        <v>10005</v>
      </c>
      <c r="P115" s="306" t="s">
        <v>1631</v>
      </c>
      <c r="Q115" s="306"/>
      <c r="R115" s="443" t="s">
        <v>3564</v>
      </c>
      <c r="S115" s="443" t="s">
        <v>3562</v>
      </c>
      <c r="T115" s="306" t="s">
        <v>1611</v>
      </c>
      <c r="U115" s="364" t="s">
        <v>254</v>
      </c>
      <c r="V115" s="306" t="s">
        <v>1604</v>
      </c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286"/>
      <c r="BL115" s="286"/>
      <c r="BM115" s="286"/>
      <c r="BN115" s="286"/>
      <c r="BO115" s="286"/>
      <c r="BP115" s="286"/>
      <c r="BQ115" s="286"/>
      <c r="BR115" s="286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6"/>
      <c r="CE115" s="286"/>
      <c r="CF115" s="286"/>
      <c r="CG115" s="286"/>
      <c r="CH115" s="286"/>
      <c r="CI115" s="286"/>
      <c r="CJ115" s="286"/>
      <c r="CK115" s="286"/>
      <c r="CL115" s="286"/>
      <c r="CM115" s="286"/>
      <c r="CN115" s="286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6"/>
      <c r="DB115" s="286"/>
      <c r="DC115" s="286"/>
      <c r="DD115" s="286"/>
      <c r="DE115" s="286"/>
      <c r="DF115" s="286"/>
      <c r="DG115" s="286"/>
      <c r="DH115" s="286"/>
      <c r="DI115" s="286"/>
      <c r="DJ115" s="286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6"/>
      <c r="DW115" s="286"/>
      <c r="DX115" s="286"/>
      <c r="DY115" s="286"/>
      <c r="DZ115" s="286"/>
      <c r="EA115" s="286"/>
      <c r="EB115" s="286"/>
      <c r="EC115" s="286"/>
      <c r="ED115" s="286"/>
      <c r="EE115" s="286"/>
      <c r="EF115" s="286"/>
      <c r="EG115" s="286"/>
      <c r="EH115" s="286"/>
      <c r="EI115" s="286"/>
      <c r="EJ115" s="286"/>
      <c r="EK115" s="286"/>
      <c r="EL115" s="286"/>
      <c r="EM115" s="286"/>
      <c r="EN115" s="286"/>
      <c r="EO115" s="286"/>
      <c r="EP115" s="286"/>
      <c r="EQ115" s="286"/>
      <c r="ER115" s="286"/>
      <c r="ES115" s="286"/>
      <c r="ET115" s="286"/>
      <c r="EU115" s="286"/>
      <c r="EV115" s="286"/>
      <c r="EW115" s="286"/>
      <c r="EX115" s="286"/>
      <c r="EY115" s="286"/>
      <c r="EZ115" s="286"/>
      <c r="FA115" s="286"/>
      <c r="FB115" s="286"/>
      <c r="FC115" s="286"/>
      <c r="FD115" s="286"/>
      <c r="FE115" s="286"/>
      <c r="FF115" s="286"/>
      <c r="FG115" s="286"/>
      <c r="FH115" s="286"/>
      <c r="FI115" s="286"/>
      <c r="FJ115" s="286"/>
      <c r="FK115" s="286"/>
      <c r="FL115" s="286"/>
      <c r="FM115" s="286"/>
      <c r="FN115" s="286"/>
      <c r="FO115" s="286"/>
      <c r="FP115" s="286"/>
      <c r="FQ115" s="286"/>
      <c r="FR115" s="286"/>
      <c r="FS115" s="286"/>
      <c r="FT115" s="286"/>
      <c r="FU115" s="286"/>
      <c r="FV115" s="286"/>
      <c r="FW115" s="286"/>
      <c r="FX115" s="286"/>
      <c r="FY115" s="286"/>
      <c r="FZ115" s="286"/>
      <c r="GA115" s="286"/>
      <c r="GB115" s="286"/>
      <c r="GC115" s="286"/>
      <c r="GD115" s="286"/>
      <c r="GE115" s="286"/>
      <c r="GF115" s="286"/>
      <c r="GG115" s="286"/>
      <c r="GH115" s="286"/>
      <c r="GI115" s="286"/>
      <c r="GJ115" s="286"/>
      <c r="GK115" s="286"/>
      <c r="GL115" s="286"/>
      <c r="GM115" s="286"/>
      <c r="GN115" s="286"/>
      <c r="GO115" s="286"/>
      <c r="GP115" s="286"/>
      <c r="GQ115" s="286"/>
      <c r="GR115" s="286"/>
      <c r="GS115" s="286"/>
      <c r="GT115" s="286"/>
      <c r="GU115" s="286"/>
      <c r="GV115" s="286"/>
      <c r="GW115" s="286"/>
      <c r="GX115" s="286"/>
      <c r="GY115" s="286"/>
      <c r="GZ115" s="286"/>
      <c r="HA115" s="286"/>
      <c r="HB115" s="286"/>
      <c r="HC115" s="286"/>
      <c r="HD115" s="286"/>
      <c r="HE115" s="286"/>
      <c r="HF115" s="286"/>
      <c r="HG115" s="286"/>
      <c r="HH115" s="286"/>
      <c r="HI115" s="286"/>
      <c r="HJ115" s="286"/>
      <c r="HK115" s="286"/>
      <c r="HL115" s="286"/>
      <c r="HM115" s="286"/>
      <c r="HN115" s="286"/>
      <c r="HO115" s="286"/>
      <c r="HP115" s="286"/>
      <c r="HQ115" s="286"/>
      <c r="HR115" s="286"/>
      <c r="HS115" s="286"/>
      <c r="HT115" s="286"/>
      <c r="HU115" s="286"/>
      <c r="HV115" s="286"/>
      <c r="HW115" s="286"/>
      <c r="HX115" s="286"/>
      <c r="HY115" s="286"/>
      <c r="HZ115" s="286"/>
      <c r="IA115" s="286"/>
      <c r="IB115" s="286"/>
      <c r="IC115" s="286"/>
    </row>
    <row r="116" spans="1:237" s="288" customFormat="1" ht="30" customHeight="1">
      <c r="A116" s="306">
        <v>108</v>
      </c>
      <c r="B116" s="362" t="s">
        <v>447</v>
      </c>
      <c r="C116" s="305" t="s">
        <v>1486</v>
      </c>
      <c r="D116" s="348">
        <v>1989</v>
      </c>
      <c r="E116" s="306" t="s">
        <v>896</v>
      </c>
      <c r="F116" s="306">
        <v>4</v>
      </c>
      <c r="G116" s="305" t="s">
        <v>1805</v>
      </c>
      <c r="H116" s="305" t="s">
        <v>1767</v>
      </c>
      <c r="I116" s="306" t="s">
        <v>829</v>
      </c>
      <c r="J116" s="306" t="s">
        <v>1806</v>
      </c>
      <c r="K116" s="350">
        <v>41185</v>
      </c>
      <c r="L116" s="356">
        <v>60345</v>
      </c>
      <c r="M116" s="356"/>
      <c r="N116" s="356">
        <v>4230</v>
      </c>
      <c r="O116" s="306">
        <v>20310</v>
      </c>
      <c r="P116" s="306">
        <v>4.0999999999999996</v>
      </c>
      <c r="Q116" s="358"/>
      <c r="R116" s="306" t="s">
        <v>3574</v>
      </c>
      <c r="S116" s="306">
        <v>10448.76</v>
      </c>
      <c r="T116" s="306" t="s">
        <v>1603</v>
      </c>
      <c r="U116" s="364" t="s">
        <v>2649</v>
      </c>
      <c r="V116" s="306" t="s">
        <v>1604</v>
      </c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  <c r="AR116" s="352"/>
      <c r="AS116" s="352"/>
      <c r="AT116" s="352"/>
      <c r="AU116" s="352"/>
      <c r="AV116" s="352"/>
      <c r="AW116" s="352"/>
      <c r="AX116" s="352"/>
      <c r="AY116" s="352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286"/>
      <c r="BL116" s="286"/>
      <c r="BM116" s="286"/>
      <c r="BN116" s="286"/>
      <c r="BO116" s="286"/>
      <c r="BP116" s="286"/>
      <c r="BQ116" s="286"/>
      <c r="BR116" s="286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6"/>
      <c r="CE116" s="286"/>
      <c r="CF116" s="286"/>
      <c r="CG116" s="286"/>
      <c r="CH116" s="286"/>
      <c r="CI116" s="286"/>
      <c r="CJ116" s="286"/>
      <c r="CK116" s="286"/>
      <c r="CL116" s="286"/>
      <c r="CM116" s="286"/>
      <c r="CN116" s="286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6"/>
      <c r="DB116" s="286"/>
      <c r="DC116" s="286"/>
      <c r="DD116" s="286"/>
      <c r="DE116" s="286"/>
      <c r="DF116" s="286"/>
      <c r="DG116" s="286"/>
      <c r="DH116" s="286"/>
      <c r="DI116" s="286"/>
      <c r="DJ116" s="286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6"/>
      <c r="DW116" s="286"/>
      <c r="DX116" s="286"/>
      <c r="DY116" s="286"/>
      <c r="DZ116" s="286"/>
      <c r="EA116" s="286"/>
      <c r="EB116" s="286"/>
      <c r="EC116" s="286"/>
      <c r="ED116" s="286"/>
      <c r="EE116" s="286"/>
      <c r="EF116" s="286"/>
      <c r="EG116" s="286"/>
      <c r="EH116" s="286"/>
      <c r="EI116" s="286"/>
      <c r="EJ116" s="286"/>
      <c r="EK116" s="286"/>
      <c r="EL116" s="286"/>
      <c r="EM116" s="286"/>
      <c r="EN116" s="286"/>
      <c r="EO116" s="286"/>
      <c r="EP116" s="286"/>
      <c r="EQ116" s="286"/>
      <c r="ER116" s="286"/>
      <c r="ES116" s="286"/>
      <c r="ET116" s="286"/>
      <c r="EU116" s="286"/>
      <c r="EV116" s="286"/>
      <c r="EW116" s="286"/>
      <c r="EX116" s="286"/>
      <c r="EY116" s="286"/>
      <c r="EZ116" s="286"/>
      <c r="FA116" s="286"/>
      <c r="FB116" s="286"/>
      <c r="FC116" s="286"/>
      <c r="FD116" s="286"/>
      <c r="FE116" s="286"/>
      <c r="FF116" s="286"/>
      <c r="FG116" s="286"/>
      <c r="FH116" s="286"/>
      <c r="FI116" s="286"/>
      <c r="FJ116" s="286"/>
      <c r="FK116" s="286"/>
      <c r="FL116" s="286"/>
      <c r="FM116" s="286"/>
      <c r="FN116" s="286"/>
      <c r="FO116" s="286"/>
      <c r="FP116" s="286"/>
      <c r="FQ116" s="286"/>
      <c r="FR116" s="286"/>
      <c r="FS116" s="286"/>
      <c r="FT116" s="286"/>
      <c r="FU116" s="286"/>
      <c r="FV116" s="286"/>
      <c r="FW116" s="286"/>
      <c r="FX116" s="286"/>
      <c r="FY116" s="286"/>
      <c r="FZ116" s="286"/>
      <c r="GA116" s="286"/>
      <c r="GB116" s="286"/>
      <c r="GC116" s="286"/>
      <c r="GD116" s="286"/>
      <c r="GE116" s="286"/>
      <c r="GF116" s="286"/>
      <c r="GG116" s="286"/>
      <c r="GH116" s="286"/>
      <c r="GI116" s="286"/>
      <c r="GJ116" s="286"/>
      <c r="GK116" s="286"/>
      <c r="GL116" s="286"/>
      <c r="GM116" s="286"/>
      <c r="GN116" s="286"/>
      <c r="GO116" s="286"/>
      <c r="GP116" s="286"/>
      <c r="GQ116" s="286"/>
      <c r="GR116" s="286"/>
      <c r="GS116" s="286"/>
      <c r="GT116" s="286"/>
      <c r="GU116" s="286"/>
      <c r="GV116" s="286"/>
      <c r="GW116" s="286"/>
      <c r="GX116" s="286"/>
      <c r="GY116" s="286"/>
      <c r="GZ116" s="286"/>
      <c r="HA116" s="286"/>
      <c r="HB116" s="286"/>
      <c r="HC116" s="286"/>
      <c r="HD116" s="286"/>
      <c r="HE116" s="286"/>
      <c r="HF116" s="286"/>
      <c r="HG116" s="286"/>
      <c r="HH116" s="286"/>
      <c r="HI116" s="286"/>
      <c r="HJ116" s="286"/>
      <c r="HK116" s="286"/>
      <c r="HL116" s="286"/>
      <c r="HM116" s="286"/>
      <c r="HN116" s="286"/>
      <c r="HO116" s="286"/>
      <c r="HP116" s="286"/>
      <c r="HQ116" s="286"/>
      <c r="HR116" s="286"/>
      <c r="HS116" s="286"/>
      <c r="HT116" s="286"/>
      <c r="HU116" s="286"/>
      <c r="HV116" s="286"/>
      <c r="HW116" s="286"/>
      <c r="HX116" s="286"/>
      <c r="HY116" s="286"/>
      <c r="HZ116" s="286"/>
      <c r="IA116" s="286"/>
      <c r="IB116" s="286"/>
      <c r="IC116" s="286"/>
    </row>
    <row r="117" spans="1:237" s="288" customFormat="1" ht="30" customHeight="1">
      <c r="A117" s="306">
        <v>109</v>
      </c>
      <c r="B117" s="362" t="s">
        <v>1807</v>
      </c>
      <c r="C117" s="305" t="s">
        <v>1486</v>
      </c>
      <c r="D117" s="348">
        <v>1989</v>
      </c>
      <c r="E117" s="306" t="s">
        <v>896</v>
      </c>
      <c r="F117" s="306">
        <v>5.5</v>
      </c>
      <c r="G117" s="305" t="s">
        <v>1808</v>
      </c>
      <c r="H117" s="305" t="s">
        <v>1809</v>
      </c>
      <c r="I117" s="306" t="s">
        <v>829</v>
      </c>
      <c r="J117" s="306" t="s">
        <v>1810</v>
      </c>
      <c r="K117" s="350">
        <v>41107</v>
      </c>
      <c r="L117" s="356">
        <v>60000</v>
      </c>
      <c r="M117" s="356"/>
      <c r="N117" s="356">
        <v>1939</v>
      </c>
      <c r="O117" s="306">
        <v>20310</v>
      </c>
      <c r="P117" s="306">
        <v>4.0999999999999996</v>
      </c>
      <c r="Q117" s="358"/>
      <c r="R117" s="306"/>
      <c r="S117" s="306"/>
      <c r="T117" s="306" t="s">
        <v>1603</v>
      </c>
      <c r="U117" s="364" t="s">
        <v>2649</v>
      </c>
      <c r="V117" s="306" t="s">
        <v>1604</v>
      </c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286"/>
      <c r="BL117" s="286"/>
      <c r="BM117" s="286"/>
      <c r="BN117" s="286"/>
      <c r="BO117" s="286"/>
      <c r="BP117" s="286"/>
      <c r="BQ117" s="286"/>
      <c r="BR117" s="286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6"/>
      <c r="CE117" s="286"/>
      <c r="CF117" s="286"/>
      <c r="CG117" s="286"/>
      <c r="CH117" s="286"/>
      <c r="CI117" s="286"/>
      <c r="CJ117" s="286"/>
      <c r="CK117" s="286"/>
      <c r="CL117" s="286"/>
      <c r="CM117" s="286"/>
      <c r="CN117" s="286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6"/>
      <c r="DB117" s="286"/>
      <c r="DC117" s="286"/>
      <c r="DD117" s="286"/>
      <c r="DE117" s="286"/>
      <c r="DF117" s="286"/>
      <c r="DG117" s="286"/>
      <c r="DH117" s="286"/>
      <c r="DI117" s="286"/>
      <c r="DJ117" s="286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6"/>
      <c r="DW117" s="286"/>
      <c r="DX117" s="286"/>
      <c r="DY117" s="286"/>
      <c r="DZ117" s="286"/>
      <c r="EA117" s="286"/>
      <c r="EB117" s="286"/>
      <c r="EC117" s="286"/>
      <c r="ED117" s="286"/>
      <c r="EE117" s="286"/>
      <c r="EF117" s="286"/>
      <c r="EG117" s="286"/>
      <c r="EH117" s="286"/>
      <c r="EI117" s="286"/>
      <c r="EJ117" s="286"/>
      <c r="EK117" s="286"/>
      <c r="EL117" s="286"/>
      <c r="EM117" s="286"/>
      <c r="EN117" s="286"/>
      <c r="EO117" s="286"/>
      <c r="EP117" s="286"/>
      <c r="EQ117" s="286"/>
      <c r="ER117" s="286"/>
      <c r="ES117" s="286"/>
      <c r="ET117" s="286"/>
      <c r="EU117" s="286"/>
      <c r="EV117" s="286"/>
      <c r="EW117" s="286"/>
      <c r="EX117" s="286"/>
      <c r="EY117" s="286"/>
      <c r="EZ117" s="286"/>
      <c r="FA117" s="286"/>
      <c r="FB117" s="286"/>
      <c r="FC117" s="286"/>
      <c r="FD117" s="286"/>
      <c r="FE117" s="286"/>
      <c r="FF117" s="286"/>
      <c r="FG117" s="286"/>
      <c r="FH117" s="286"/>
      <c r="FI117" s="286"/>
      <c r="FJ117" s="286"/>
      <c r="FK117" s="286"/>
      <c r="FL117" s="286"/>
      <c r="FM117" s="286"/>
      <c r="FN117" s="286"/>
      <c r="FO117" s="286"/>
      <c r="FP117" s="286"/>
      <c r="FQ117" s="286"/>
      <c r="FR117" s="286"/>
      <c r="FS117" s="286"/>
      <c r="FT117" s="286"/>
      <c r="FU117" s="286"/>
      <c r="FV117" s="286"/>
      <c r="FW117" s="286"/>
      <c r="FX117" s="286"/>
      <c r="FY117" s="286"/>
      <c r="FZ117" s="286"/>
      <c r="GA117" s="286"/>
      <c r="GB117" s="286"/>
      <c r="GC117" s="286"/>
      <c r="GD117" s="286"/>
      <c r="GE117" s="286"/>
      <c r="GF117" s="286"/>
      <c r="GG117" s="286"/>
      <c r="GH117" s="286"/>
      <c r="GI117" s="286"/>
      <c r="GJ117" s="286"/>
      <c r="GK117" s="286"/>
      <c r="GL117" s="286"/>
      <c r="GM117" s="286"/>
      <c r="GN117" s="286"/>
      <c r="GO117" s="286"/>
      <c r="GP117" s="286"/>
      <c r="GQ117" s="286"/>
      <c r="GR117" s="286"/>
      <c r="GS117" s="286"/>
      <c r="GT117" s="286"/>
      <c r="GU117" s="286"/>
      <c r="GV117" s="286"/>
      <c r="GW117" s="286"/>
      <c r="GX117" s="286"/>
      <c r="GY117" s="286"/>
      <c r="GZ117" s="286"/>
      <c r="HA117" s="286"/>
      <c r="HB117" s="286"/>
      <c r="HC117" s="286"/>
      <c r="HD117" s="286"/>
      <c r="HE117" s="286"/>
      <c r="HF117" s="286"/>
      <c r="HG117" s="286"/>
      <c r="HH117" s="286"/>
      <c r="HI117" s="286"/>
      <c r="HJ117" s="286"/>
      <c r="HK117" s="286"/>
      <c r="HL117" s="286"/>
      <c r="HM117" s="286"/>
      <c r="HN117" s="286"/>
      <c r="HO117" s="286"/>
      <c r="HP117" s="286"/>
      <c r="HQ117" s="286"/>
      <c r="HR117" s="286"/>
      <c r="HS117" s="286"/>
      <c r="HT117" s="286"/>
      <c r="HU117" s="286"/>
      <c r="HV117" s="286"/>
      <c r="HW117" s="286"/>
      <c r="HX117" s="286"/>
      <c r="HY117" s="286"/>
      <c r="HZ117" s="286"/>
      <c r="IA117" s="286"/>
      <c r="IB117" s="286"/>
      <c r="IC117" s="286"/>
    </row>
    <row r="118" spans="1:237" s="288" customFormat="1" ht="30" customHeight="1">
      <c r="A118" s="306">
        <v>110</v>
      </c>
      <c r="B118" s="362" t="s">
        <v>456</v>
      </c>
      <c r="C118" s="305" t="s">
        <v>381</v>
      </c>
      <c r="D118" s="348">
        <v>1989</v>
      </c>
      <c r="E118" s="306" t="s">
        <v>896</v>
      </c>
      <c r="F118" s="306" t="s">
        <v>584</v>
      </c>
      <c r="G118" s="305" t="s">
        <v>585</v>
      </c>
      <c r="H118" s="306"/>
      <c r="I118" s="306" t="s">
        <v>1602</v>
      </c>
      <c r="J118" s="306" t="s">
        <v>234</v>
      </c>
      <c r="K118" s="350">
        <v>40319</v>
      </c>
      <c r="L118" s="356">
        <v>300000</v>
      </c>
      <c r="M118" s="356"/>
      <c r="N118" s="356">
        <v>60000</v>
      </c>
      <c r="O118" s="306"/>
      <c r="P118" s="306"/>
      <c r="Q118" s="306"/>
      <c r="R118" s="306" t="s">
        <v>3572</v>
      </c>
      <c r="S118" s="306" t="s">
        <v>3562</v>
      </c>
      <c r="T118" s="306" t="s">
        <v>1603</v>
      </c>
      <c r="U118" s="364" t="s">
        <v>2649</v>
      </c>
      <c r="V118" s="306" t="s">
        <v>1604</v>
      </c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  <c r="AO118" s="352"/>
      <c r="AP118" s="352"/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286"/>
      <c r="BL118" s="286"/>
      <c r="BM118" s="286"/>
      <c r="BN118" s="286"/>
      <c r="BO118" s="286"/>
      <c r="BP118" s="286"/>
      <c r="BQ118" s="286"/>
      <c r="BR118" s="286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6"/>
      <c r="CE118" s="286"/>
      <c r="CF118" s="286"/>
      <c r="CG118" s="286"/>
      <c r="CH118" s="286"/>
      <c r="CI118" s="286"/>
      <c r="CJ118" s="286"/>
      <c r="CK118" s="286"/>
      <c r="CL118" s="286"/>
      <c r="CM118" s="286"/>
      <c r="CN118" s="286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6"/>
      <c r="DB118" s="286"/>
      <c r="DC118" s="286"/>
      <c r="DD118" s="286"/>
      <c r="DE118" s="286"/>
      <c r="DF118" s="286"/>
      <c r="DG118" s="286"/>
      <c r="DH118" s="286"/>
      <c r="DI118" s="286"/>
      <c r="DJ118" s="286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6"/>
      <c r="DW118" s="286"/>
      <c r="DX118" s="286"/>
      <c r="DY118" s="286"/>
      <c r="DZ118" s="286"/>
      <c r="EA118" s="286"/>
      <c r="EB118" s="286"/>
      <c r="EC118" s="286"/>
      <c r="ED118" s="286"/>
      <c r="EE118" s="286"/>
      <c r="EF118" s="286"/>
      <c r="EG118" s="286"/>
      <c r="EH118" s="286"/>
      <c r="EI118" s="286"/>
      <c r="EJ118" s="286"/>
      <c r="EK118" s="286"/>
      <c r="EL118" s="286"/>
      <c r="EM118" s="286"/>
      <c r="EN118" s="286"/>
      <c r="EO118" s="286"/>
      <c r="EP118" s="286"/>
      <c r="EQ118" s="286"/>
      <c r="ER118" s="286"/>
      <c r="ES118" s="286"/>
      <c r="ET118" s="286"/>
      <c r="EU118" s="286"/>
      <c r="EV118" s="286"/>
      <c r="EW118" s="286"/>
      <c r="EX118" s="286"/>
      <c r="EY118" s="286"/>
      <c r="EZ118" s="286"/>
      <c r="FA118" s="286"/>
      <c r="FB118" s="286"/>
      <c r="FC118" s="286"/>
      <c r="FD118" s="286"/>
      <c r="FE118" s="286"/>
      <c r="FF118" s="286"/>
      <c r="FG118" s="286"/>
      <c r="FH118" s="286"/>
      <c r="FI118" s="286"/>
      <c r="FJ118" s="286"/>
      <c r="FK118" s="286"/>
      <c r="FL118" s="286"/>
      <c r="FM118" s="286"/>
      <c r="FN118" s="286"/>
      <c r="FO118" s="286"/>
      <c r="FP118" s="286"/>
      <c r="FQ118" s="286"/>
      <c r="FR118" s="286"/>
      <c r="FS118" s="286"/>
      <c r="FT118" s="286"/>
      <c r="FU118" s="286"/>
      <c r="FV118" s="286"/>
      <c r="FW118" s="286"/>
      <c r="FX118" s="286"/>
      <c r="FY118" s="286"/>
      <c r="FZ118" s="286"/>
      <c r="GA118" s="286"/>
      <c r="GB118" s="286"/>
      <c r="GC118" s="286"/>
      <c r="GD118" s="286"/>
      <c r="GE118" s="286"/>
      <c r="GF118" s="286"/>
      <c r="GG118" s="286"/>
      <c r="GH118" s="286"/>
      <c r="GI118" s="286"/>
      <c r="GJ118" s="286"/>
      <c r="GK118" s="286"/>
      <c r="GL118" s="286"/>
      <c r="GM118" s="286"/>
      <c r="GN118" s="286"/>
      <c r="GO118" s="286"/>
      <c r="GP118" s="286"/>
      <c r="GQ118" s="286"/>
      <c r="GR118" s="286"/>
      <c r="GS118" s="286"/>
      <c r="GT118" s="286"/>
      <c r="GU118" s="286"/>
      <c r="GV118" s="286"/>
      <c r="GW118" s="286"/>
      <c r="GX118" s="286"/>
      <c r="GY118" s="286"/>
      <c r="GZ118" s="286"/>
      <c r="HA118" s="286"/>
      <c r="HB118" s="286"/>
      <c r="HC118" s="286"/>
      <c r="HD118" s="286"/>
      <c r="HE118" s="286"/>
      <c r="HF118" s="286"/>
      <c r="HG118" s="286"/>
      <c r="HH118" s="286"/>
      <c r="HI118" s="286"/>
      <c r="HJ118" s="286"/>
      <c r="HK118" s="286"/>
      <c r="HL118" s="286"/>
      <c r="HM118" s="286"/>
      <c r="HN118" s="286"/>
      <c r="HO118" s="286"/>
      <c r="HP118" s="286"/>
      <c r="HQ118" s="286"/>
      <c r="HR118" s="286"/>
      <c r="HS118" s="286"/>
      <c r="HT118" s="286"/>
      <c r="HU118" s="286"/>
      <c r="HV118" s="286"/>
      <c r="HW118" s="286"/>
      <c r="HX118" s="286"/>
      <c r="HY118" s="286"/>
      <c r="HZ118" s="286"/>
      <c r="IA118" s="286"/>
      <c r="IB118" s="286"/>
      <c r="IC118" s="286"/>
    </row>
    <row r="119" spans="1:237" s="288" customFormat="1" ht="30" customHeight="1">
      <c r="A119" s="306">
        <v>111</v>
      </c>
      <c r="B119" s="362" t="s">
        <v>586</v>
      </c>
      <c r="C119" s="305" t="s">
        <v>215</v>
      </c>
      <c r="D119" s="348">
        <v>1989</v>
      </c>
      <c r="E119" s="306" t="s">
        <v>896</v>
      </c>
      <c r="F119" s="306" t="s">
        <v>584</v>
      </c>
      <c r="G119" s="305" t="s">
        <v>585</v>
      </c>
      <c r="H119" s="306"/>
      <c r="I119" s="306" t="s">
        <v>1602</v>
      </c>
      <c r="J119" s="306" t="s">
        <v>235</v>
      </c>
      <c r="K119" s="350">
        <v>40319</v>
      </c>
      <c r="L119" s="356">
        <v>110110</v>
      </c>
      <c r="M119" s="356"/>
      <c r="N119" s="356">
        <v>5055</v>
      </c>
      <c r="O119" s="306"/>
      <c r="P119" s="306"/>
      <c r="Q119" s="306"/>
      <c r="R119" s="306" t="s">
        <v>3573</v>
      </c>
      <c r="S119" s="306" t="s">
        <v>3562</v>
      </c>
      <c r="T119" s="306" t="s">
        <v>1603</v>
      </c>
      <c r="U119" s="364" t="s">
        <v>2649</v>
      </c>
      <c r="V119" s="306" t="s">
        <v>1604</v>
      </c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286"/>
      <c r="BL119" s="286"/>
      <c r="BM119" s="286"/>
      <c r="BN119" s="286"/>
      <c r="BO119" s="286"/>
      <c r="BP119" s="286"/>
      <c r="BQ119" s="286"/>
      <c r="BR119" s="286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6"/>
      <c r="CE119" s="286"/>
      <c r="CF119" s="286"/>
      <c r="CG119" s="286"/>
      <c r="CH119" s="286"/>
      <c r="CI119" s="286"/>
      <c r="CJ119" s="286"/>
      <c r="CK119" s="286"/>
      <c r="CL119" s="286"/>
      <c r="CM119" s="286"/>
      <c r="CN119" s="286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6"/>
      <c r="DB119" s="286"/>
      <c r="DC119" s="286"/>
      <c r="DD119" s="286"/>
      <c r="DE119" s="286"/>
      <c r="DF119" s="286"/>
      <c r="DG119" s="286"/>
      <c r="DH119" s="286"/>
      <c r="DI119" s="286"/>
      <c r="DJ119" s="286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6"/>
      <c r="DW119" s="286"/>
      <c r="DX119" s="286"/>
      <c r="DY119" s="286"/>
      <c r="DZ119" s="286"/>
      <c r="EA119" s="286"/>
      <c r="EB119" s="286"/>
      <c r="EC119" s="286"/>
      <c r="ED119" s="286"/>
      <c r="EE119" s="286"/>
      <c r="EF119" s="286"/>
      <c r="EG119" s="286"/>
      <c r="EH119" s="286"/>
      <c r="EI119" s="286"/>
      <c r="EJ119" s="286"/>
      <c r="EK119" s="286"/>
      <c r="EL119" s="286"/>
      <c r="EM119" s="286"/>
      <c r="EN119" s="286"/>
      <c r="EO119" s="286"/>
      <c r="EP119" s="286"/>
      <c r="EQ119" s="286"/>
      <c r="ER119" s="286"/>
      <c r="ES119" s="286"/>
      <c r="ET119" s="286"/>
      <c r="EU119" s="286"/>
      <c r="EV119" s="286"/>
      <c r="EW119" s="286"/>
      <c r="EX119" s="286"/>
      <c r="EY119" s="286"/>
      <c r="EZ119" s="286"/>
      <c r="FA119" s="286"/>
      <c r="FB119" s="286"/>
      <c r="FC119" s="286"/>
      <c r="FD119" s="286"/>
      <c r="FE119" s="286"/>
      <c r="FF119" s="286"/>
      <c r="FG119" s="286"/>
      <c r="FH119" s="286"/>
      <c r="FI119" s="286"/>
      <c r="FJ119" s="286"/>
      <c r="FK119" s="286"/>
      <c r="FL119" s="286"/>
      <c r="FM119" s="286"/>
      <c r="FN119" s="286"/>
      <c r="FO119" s="286"/>
      <c r="FP119" s="286"/>
      <c r="FQ119" s="286"/>
      <c r="FR119" s="286"/>
      <c r="FS119" s="286"/>
      <c r="FT119" s="286"/>
      <c r="FU119" s="286"/>
      <c r="FV119" s="286"/>
      <c r="FW119" s="286"/>
      <c r="FX119" s="286"/>
      <c r="FY119" s="286"/>
      <c r="FZ119" s="286"/>
      <c r="GA119" s="286"/>
      <c r="GB119" s="286"/>
      <c r="GC119" s="286"/>
      <c r="GD119" s="286"/>
      <c r="GE119" s="286"/>
      <c r="GF119" s="286"/>
      <c r="GG119" s="286"/>
      <c r="GH119" s="286"/>
      <c r="GI119" s="286"/>
      <c r="GJ119" s="286"/>
      <c r="GK119" s="286"/>
      <c r="GL119" s="286"/>
      <c r="GM119" s="286"/>
      <c r="GN119" s="286"/>
      <c r="GO119" s="286"/>
      <c r="GP119" s="286"/>
      <c r="GQ119" s="286"/>
      <c r="GR119" s="286"/>
      <c r="GS119" s="286"/>
      <c r="GT119" s="286"/>
      <c r="GU119" s="286"/>
      <c r="GV119" s="286"/>
      <c r="GW119" s="286"/>
      <c r="GX119" s="286"/>
      <c r="GY119" s="286"/>
      <c r="GZ119" s="286"/>
      <c r="HA119" s="286"/>
      <c r="HB119" s="286"/>
      <c r="HC119" s="286"/>
      <c r="HD119" s="286"/>
      <c r="HE119" s="286"/>
      <c r="HF119" s="286"/>
      <c r="HG119" s="286"/>
      <c r="HH119" s="286"/>
      <c r="HI119" s="286"/>
      <c r="HJ119" s="286"/>
      <c r="HK119" s="286"/>
      <c r="HL119" s="286"/>
      <c r="HM119" s="286"/>
      <c r="HN119" s="286"/>
      <c r="HO119" s="286"/>
      <c r="HP119" s="286"/>
      <c r="HQ119" s="286"/>
      <c r="HR119" s="286"/>
      <c r="HS119" s="286"/>
      <c r="HT119" s="286"/>
      <c r="HU119" s="286"/>
      <c r="HV119" s="286"/>
      <c r="HW119" s="286"/>
      <c r="HX119" s="286"/>
      <c r="HY119" s="286"/>
      <c r="HZ119" s="286"/>
      <c r="IA119" s="286"/>
      <c r="IB119" s="286"/>
      <c r="IC119" s="286"/>
    </row>
    <row r="120" spans="1:237" s="288" customFormat="1" ht="30" customHeight="1">
      <c r="A120" s="306">
        <v>112</v>
      </c>
      <c r="B120" s="362" t="s">
        <v>463</v>
      </c>
      <c r="C120" s="305" t="s">
        <v>1486</v>
      </c>
      <c r="D120" s="348">
        <v>1990</v>
      </c>
      <c r="E120" s="306" t="s">
        <v>563</v>
      </c>
      <c r="F120" s="306">
        <v>10.3</v>
      </c>
      <c r="G120" s="305" t="s">
        <v>1487</v>
      </c>
      <c r="H120" s="305" t="s">
        <v>863</v>
      </c>
      <c r="I120" s="408" t="s">
        <v>1602</v>
      </c>
      <c r="J120" s="306" t="s">
        <v>1505</v>
      </c>
      <c r="K120" s="350">
        <v>41086</v>
      </c>
      <c r="L120" s="356">
        <v>52000</v>
      </c>
      <c r="M120" s="356"/>
      <c r="N120" s="356"/>
      <c r="O120" s="306">
        <v>20310</v>
      </c>
      <c r="P120" s="306">
        <v>4.0999999999999996</v>
      </c>
      <c r="Q120" s="306"/>
      <c r="R120" s="306" t="s">
        <v>3920</v>
      </c>
      <c r="S120" s="306"/>
      <c r="T120" s="306" t="s">
        <v>1603</v>
      </c>
      <c r="U120" s="364" t="s">
        <v>2449</v>
      </c>
      <c r="V120" s="306" t="s">
        <v>1604</v>
      </c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  <c r="AU120" s="352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6"/>
      <c r="DW120" s="286"/>
      <c r="DX120" s="286"/>
      <c r="DY120" s="286"/>
      <c r="DZ120" s="286"/>
      <c r="EA120" s="286"/>
      <c r="EB120" s="286"/>
      <c r="EC120" s="286"/>
      <c r="ED120" s="286"/>
      <c r="EE120" s="286"/>
      <c r="EF120" s="286"/>
      <c r="EG120" s="286"/>
      <c r="EH120" s="286"/>
      <c r="EI120" s="286"/>
      <c r="EJ120" s="286"/>
      <c r="EK120" s="286"/>
      <c r="EL120" s="286"/>
      <c r="EM120" s="286"/>
      <c r="EN120" s="286"/>
      <c r="EO120" s="286"/>
      <c r="EP120" s="286"/>
      <c r="EQ120" s="286"/>
      <c r="ER120" s="286"/>
      <c r="ES120" s="286"/>
      <c r="ET120" s="286"/>
      <c r="EU120" s="286"/>
      <c r="EV120" s="286"/>
      <c r="EW120" s="286"/>
      <c r="EX120" s="286"/>
      <c r="EY120" s="286"/>
      <c r="EZ120" s="286"/>
      <c r="FA120" s="286"/>
      <c r="FB120" s="286"/>
      <c r="FC120" s="286"/>
      <c r="FD120" s="286"/>
      <c r="FE120" s="286"/>
      <c r="FF120" s="286"/>
      <c r="FG120" s="286"/>
      <c r="FH120" s="286"/>
      <c r="FI120" s="286"/>
      <c r="FJ120" s="286"/>
      <c r="FK120" s="286"/>
      <c r="FL120" s="286"/>
      <c r="FM120" s="286"/>
      <c r="FN120" s="286"/>
      <c r="FO120" s="286"/>
      <c r="FP120" s="286"/>
      <c r="FQ120" s="286"/>
      <c r="FR120" s="286"/>
      <c r="FS120" s="286"/>
      <c r="FT120" s="286"/>
      <c r="FU120" s="286"/>
      <c r="FV120" s="286"/>
      <c r="FW120" s="286"/>
      <c r="FX120" s="286"/>
      <c r="FY120" s="286"/>
      <c r="FZ120" s="286"/>
      <c r="GA120" s="286"/>
      <c r="GB120" s="286"/>
      <c r="GC120" s="286"/>
      <c r="GD120" s="286"/>
      <c r="GE120" s="286"/>
      <c r="GF120" s="286"/>
      <c r="GG120" s="286"/>
      <c r="GH120" s="286"/>
      <c r="GI120" s="286"/>
      <c r="GJ120" s="286"/>
      <c r="GK120" s="286"/>
      <c r="GL120" s="286"/>
      <c r="GM120" s="286"/>
      <c r="GN120" s="286"/>
      <c r="GO120" s="286"/>
      <c r="GP120" s="286"/>
      <c r="GQ120" s="286"/>
      <c r="GR120" s="286"/>
      <c r="GS120" s="286"/>
      <c r="GT120" s="286"/>
      <c r="GU120" s="286"/>
      <c r="GV120" s="286"/>
      <c r="GW120" s="286"/>
      <c r="GX120" s="286"/>
      <c r="GY120" s="286"/>
      <c r="GZ120" s="286"/>
      <c r="HA120" s="286"/>
      <c r="HB120" s="286"/>
      <c r="HC120" s="286"/>
      <c r="HD120" s="286"/>
      <c r="HE120" s="286"/>
      <c r="HF120" s="286"/>
      <c r="HG120" s="286"/>
      <c r="HH120" s="286"/>
      <c r="HI120" s="286"/>
      <c r="HJ120" s="286"/>
      <c r="HK120" s="286"/>
      <c r="HL120" s="286"/>
      <c r="HM120" s="286"/>
      <c r="HN120" s="286"/>
      <c r="HO120" s="286"/>
      <c r="HP120" s="286"/>
      <c r="HQ120" s="286"/>
      <c r="HR120" s="286"/>
      <c r="HS120" s="286"/>
      <c r="HT120" s="286"/>
      <c r="HU120" s="286"/>
      <c r="HV120" s="286"/>
      <c r="HW120" s="286"/>
      <c r="HX120" s="286"/>
      <c r="HY120" s="286"/>
      <c r="HZ120" s="286"/>
      <c r="IA120" s="286"/>
      <c r="IB120" s="286"/>
      <c r="IC120" s="286"/>
    </row>
    <row r="121" spans="1:237" s="288" customFormat="1" ht="30" customHeight="1">
      <c r="A121" s="306">
        <v>113</v>
      </c>
      <c r="B121" s="362" t="s">
        <v>464</v>
      </c>
      <c r="C121" s="305" t="s">
        <v>1486</v>
      </c>
      <c r="D121" s="348">
        <v>1990</v>
      </c>
      <c r="E121" s="306" t="s">
        <v>563</v>
      </c>
      <c r="F121" s="420">
        <v>21</v>
      </c>
      <c r="G121" s="305" t="s">
        <v>1492</v>
      </c>
      <c r="H121" s="305" t="s">
        <v>1493</v>
      </c>
      <c r="I121" s="408" t="s">
        <v>1602</v>
      </c>
      <c r="J121" s="306" t="s">
        <v>1506</v>
      </c>
      <c r="K121" s="350">
        <v>41086</v>
      </c>
      <c r="L121" s="356">
        <v>52000</v>
      </c>
      <c r="M121" s="356"/>
      <c r="N121" s="356"/>
      <c r="O121" s="306">
        <v>20310</v>
      </c>
      <c r="P121" s="306">
        <v>4.0999999999999996</v>
      </c>
      <c r="Q121" s="306"/>
      <c r="R121" s="306" t="s">
        <v>3921</v>
      </c>
      <c r="S121" s="306"/>
      <c r="T121" s="306" t="s">
        <v>1603</v>
      </c>
      <c r="U121" s="364" t="s">
        <v>2449</v>
      </c>
      <c r="V121" s="306" t="s">
        <v>1604</v>
      </c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6"/>
      <c r="DW121" s="286"/>
      <c r="DX121" s="286"/>
      <c r="DY121" s="286"/>
      <c r="DZ121" s="286"/>
      <c r="EA121" s="286"/>
      <c r="EB121" s="286"/>
      <c r="EC121" s="286"/>
      <c r="ED121" s="286"/>
      <c r="EE121" s="286"/>
      <c r="EF121" s="286"/>
      <c r="EG121" s="286"/>
      <c r="EH121" s="286"/>
      <c r="EI121" s="286"/>
      <c r="EJ121" s="286"/>
      <c r="EK121" s="286"/>
      <c r="EL121" s="286"/>
      <c r="EM121" s="286"/>
      <c r="EN121" s="286"/>
      <c r="EO121" s="286"/>
      <c r="EP121" s="286"/>
      <c r="EQ121" s="286"/>
      <c r="ER121" s="286"/>
      <c r="ES121" s="286"/>
      <c r="ET121" s="286"/>
      <c r="EU121" s="286"/>
      <c r="EV121" s="286"/>
      <c r="EW121" s="286"/>
      <c r="EX121" s="286"/>
      <c r="EY121" s="286"/>
      <c r="EZ121" s="286"/>
      <c r="FA121" s="286"/>
      <c r="FB121" s="286"/>
      <c r="FC121" s="286"/>
      <c r="FD121" s="286"/>
      <c r="FE121" s="286"/>
      <c r="FF121" s="286"/>
      <c r="FG121" s="286"/>
      <c r="FH121" s="286"/>
      <c r="FI121" s="286"/>
      <c r="FJ121" s="286"/>
      <c r="FK121" s="286"/>
      <c r="FL121" s="286"/>
      <c r="FM121" s="286"/>
      <c r="FN121" s="286"/>
      <c r="FO121" s="286"/>
      <c r="FP121" s="286"/>
      <c r="FQ121" s="286"/>
      <c r="FR121" s="286"/>
      <c r="FS121" s="286"/>
      <c r="FT121" s="286"/>
      <c r="FU121" s="286"/>
      <c r="FV121" s="286"/>
      <c r="FW121" s="286"/>
      <c r="FX121" s="286"/>
      <c r="FY121" s="286"/>
      <c r="FZ121" s="286"/>
      <c r="GA121" s="286"/>
      <c r="GB121" s="286"/>
      <c r="GC121" s="286"/>
      <c r="GD121" s="286"/>
      <c r="GE121" s="286"/>
      <c r="GF121" s="286"/>
      <c r="GG121" s="286"/>
      <c r="GH121" s="286"/>
      <c r="GI121" s="286"/>
      <c r="GJ121" s="286"/>
      <c r="GK121" s="286"/>
      <c r="GL121" s="286"/>
      <c r="GM121" s="286"/>
      <c r="GN121" s="286"/>
      <c r="GO121" s="286"/>
      <c r="GP121" s="286"/>
      <c r="GQ121" s="286"/>
      <c r="GR121" s="286"/>
      <c r="GS121" s="286"/>
      <c r="GT121" s="286"/>
      <c r="GU121" s="286"/>
      <c r="GV121" s="286"/>
      <c r="GW121" s="286"/>
      <c r="GX121" s="286"/>
      <c r="GY121" s="286"/>
      <c r="GZ121" s="286"/>
      <c r="HA121" s="286"/>
      <c r="HB121" s="286"/>
      <c r="HC121" s="286"/>
      <c r="HD121" s="286"/>
      <c r="HE121" s="286"/>
      <c r="HF121" s="286"/>
      <c r="HG121" s="286"/>
      <c r="HH121" s="286"/>
      <c r="HI121" s="286"/>
      <c r="HJ121" s="286"/>
      <c r="HK121" s="286"/>
      <c r="HL121" s="286"/>
      <c r="HM121" s="286"/>
      <c r="HN121" s="286"/>
      <c r="HO121" s="286"/>
      <c r="HP121" s="286"/>
      <c r="HQ121" s="286"/>
      <c r="HR121" s="286"/>
      <c r="HS121" s="286"/>
      <c r="HT121" s="286"/>
      <c r="HU121" s="286"/>
      <c r="HV121" s="286"/>
      <c r="HW121" s="286"/>
      <c r="HX121" s="286"/>
      <c r="HY121" s="286"/>
      <c r="HZ121" s="286"/>
      <c r="IA121" s="286"/>
      <c r="IB121" s="286"/>
      <c r="IC121" s="286"/>
    </row>
    <row r="122" spans="1:237" s="288" customFormat="1" ht="30" customHeight="1">
      <c r="A122" s="306">
        <v>114</v>
      </c>
      <c r="B122" s="362" t="s">
        <v>465</v>
      </c>
      <c r="C122" s="305" t="s">
        <v>1486</v>
      </c>
      <c r="D122" s="348">
        <v>1990</v>
      </c>
      <c r="E122" s="306" t="s">
        <v>563</v>
      </c>
      <c r="F122" s="306">
        <v>14.7</v>
      </c>
      <c r="G122" s="305" t="s">
        <v>1488</v>
      </c>
      <c r="H122" s="305" t="s">
        <v>1812</v>
      </c>
      <c r="I122" s="408" t="s">
        <v>1602</v>
      </c>
      <c r="J122" s="306" t="s">
        <v>1507</v>
      </c>
      <c r="K122" s="350">
        <v>41086</v>
      </c>
      <c r="L122" s="356">
        <v>52000</v>
      </c>
      <c r="M122" s="356"/>
      <c r="N122" s="356"/>
      <c r="O122" s="306">
        <v>20310</v>
      </c>
      <c r="P122" s="306">
        <v>4.0999999999999996</v>
      </c>
      <c r="Q122" s="306"/>
      <c r="R122" s="306" t="s">
        <v>3922</v>
      </c>
      <c r="S122" s="306"/>
      <c r="T122" s="306" t="s">
        <v>1603</v>
      </c>
      <c r="U122" s="364" t="s">
        <v>2449</v>
      </c>
      <c r="V122" s="306" t="s">
        <v>1604</v>
      </c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  <c r="AR122" s="352"/>
      <c r="AS122" s="352"/>
      <c r="AT122" s="352"/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6"/>
      <c r="DW122" s="286"/>
      <c r="DX122" s="286"/>
      <c r="DY122" s="286"/>
      <c r="DZ122" s="286"/>
      <c r="EA122" s="286"/>
      <c r="EB122" s="286"/>
      <c r="EC122" s="286"/>
      <c r="ED122" s="286"/>
      <c r="EE122" s="286"/>
      <c r="EF122" s="286"/>
      <c r="EG122" s="286"/>
      <c r="EH122" s="286"/>
      <c r="EI122" s="286"/>
      <c r="EJ122" s="286"/>
      <c r="EK122" s="286"/>
      <c r="EL122" s="286"/>
      <c r="EM122" s="286"/>
      <c r="EN122" s="286"/>
      <c r="EO122" s="286"/>
      <c r="EP122" s="286"/>
      <c r="EQ122" s="286"/>
      <c r="ER122" s="286"/>
      <c r="ES122" s="286"/>
      <c r="ET122" s="286"/>
      <c r="EU122" s="286"/>
      <c r="EV122" s="286"/>
      <c r="EW122" s="286"/>
      <c r="EX122" s="286"/>
      <c r="EY122" s="286"/>
      <c r="EZ122" s="286"/>
      <c r="FA122" s="286"/>
      <c r="FB122" s="286"/>
      <c r="FC122" s="286"/>
      <c r="FD122" s="286"/>
      <c r="FE122" s="286"/>
      <c r="FF122" s="286"/>
      <c r="FG122" s="286"/>
      <c r="FH122" s="286"/>
      <c r="FI122" s="286"/>
      <c r="FJ122" s="286"/>
      <c r="FK122" s="286"/>
      <c r="FL122" s="286"/>
      <c r="FM122" s="286"/>
      <c r="FN122" s="286"/>
      <c r="FO122" s="286"/>
      <c r="FP122" s="286"/>
      <c r="FQ122" s="286"/>
      <c r="FR122" s="286"/>
      <c r="FS122" s="286"/>
      <c r="FT122" s="286"/>
      <c r="FU122" s="286"/>
      <c r="FV122" s="286"/>
      <c r="FW122" s="286"/>
      <c r="FX122" s="286"/>
      <c r="FY122" s="286"/>
      <c r="FZ122" s="286"/>
      <c r="GA122" s="286"/>
      <c r="GB122" s="286"/>
      <c r="GC122" s="286"/>
      <c r="GD122" s="286"/>
      <c r="GE122" s="286"/>
      <c r="GF122" s="286"/>
      <c r="GG122" s="286"/>
      <c r="GH122" s="286"/>
      <c r="GI122" s="286"/>
      <c r="GJ122" s="286"/>
      <c r="GK122" s="286"/>
      <c r="GL122" s="286"/>
      <c r="GM122" s="286"/>
      <c r="GN122" s="286"/>
      <c r="GO122" s="286"/>
      <c r="GP122" s="286"/>
      <c r="GQ122" s="286"/>
      <c r="GR122" s="286"/>
      <c r="GS122" s="286"/>
      <c r="GT122" s="286"/>
      <c r="GU122" s="286"/>
      <c r="GV122" s="286"/>
      <c r="GW122" s="286"/>
      <c r="GX122" s="286"/>
      <c r="GY122" s="286"/>
      <c r="GZ122" s="286"/>
      <c r="HA122" s="286"/>
      <c r="HB122" s="286"/>
      <c r="HC122" s="286"/>
      <c r="HD122" s="286"/>
      <c r="HE122" s="286"/>
      <c r="HF122" s="286"/>
      <c r="HG122" s="286"/>
      <c r="HH122" s="286"/>
      <c r="HI122" s="286"/>
      <c r="HJ122" s="286"/>
      <c r="HK122" s="286"/>
      <c r="HL122" s="286"/>
      <c r="HM122" s="286"/>
      <c r="HN122" s="286"/>
      <c r="HO122" s="286"/>
      <c r="HP122" s="286"/>
      <c r="HQ122" s="286"/>
      <c r="HR122" s="286"/>
      <c r="HS122" s="286"/>
      <c r="HT122" s="286"/>
      <c r="HU122" s="286"/>
      <c r="HV122" s="286"/>
      <c r="HW122" s="286"/>
      <c r="HX122" s="286"/>
      <c r="HY122" s="286"/>
      <c r="HZ122" s="286"/>
      <c r="IA122" s="286"/>
      <c r="IB122" s="286"/>
      <c r="IC122" s="286"/>
    </row>
    <row r="123" spans="1:237" s="288" customFormat="1" ht="30" customHeight="1">
      <c r="A123" s="306">
        <v>115</v>
      </c>
      <c r="B123" s="362" t="s">
        <v>466</v>
      </c>
      <c r="C123" s="305" t="s">
        <v>1486</v>
      </c>
      <c r="D123" s="348">
        <v>1991</v>
      </c>
      <c r="E123" s="306" t="s">
        <v>563</v>
      </c>
      <c r="F123" s="306">
        <v>58.3</v>
      </c>
      <c r="G123" s="305" t="s">
        <v>1494</v>
      </c>
      <c r="H123" s="305" t="s">
        <v>1495</v>
      </c>
      <c r="I123" s="408" t="s">
        <v>1602</v>
      </c>
      <c r="J123" s="306" t="s">
        <v>1508</v>
      </c>
      <c r="K123" s="350">
        <v>41086</v>
      </c>
      <c r="L123" s="356">
        <v>50000</v>
      </c>
      <c r="M123" s="356"/>
      <c r="N123" s="356"/>
      <c r="O123" s="306">
        <v>20310</v>
      </c>
      <c r="P123" s="306">
        <v>4.0999999999999996</v>
      </c>
      <c r="Q123" s="306"/>
      <c r="R123" s="306" t="s">
        <v>3923</v>
      </c>
      <c r="S123" s="306"/>
      <c r="T123" s="306" t="s">
        <v>1603</v>
      </c>
      <c r="U123" s="364" t="s">
        <v>2449</v>
      </c>
      <c r="V123" s="306" t="s">
        <v>1604</v>
      </c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6"/>
      <c r="DW123" s="286"/>
      <c r="DX123" s="286"/>
      <c r="DY123" s="286"/>
      <c r="DZ123" s="286"/>
      <c r="EA123" s="286"/>
      <c r="EB123" s="286"/>
      <c r="EC123" s="286"/>
      <c r="ED123" s="286"/>
      <c r="EE123" s="286"/>
      <c r="EF123" s="286"/>
      <c r="EG123" s="286"/>
      <c r="EH123" s="286"/>
      <c r="EI123" s="286"/>
      <c r="EJ123" s="286"/>
      <c r="EK123" s="286"/>
      <c r="EL123" s="286"/>
      <c r="EM123" s="286"/>
      <c r="EN123" s="286"/>
      <c r="EO123" s="286"/>
      <c r="EP123" s="286"/>
      <c r="EQ123" s="286"/>
      <c r="ER123" s="286"/>
      <c r="ES123" s="286"/>
      <c r="ET123" s="286"/>
      <c r="EU123" s="286"/>
      <c r="EV123" s="286"/>
      <c r="EW123" s="286"/>
      <c r="EX123" s="286"/>
      <c r="EY123" s="286"/>
      <c r="EZ123" s="286"/>
      <c r="FA123" s="286"/>
      <c r="FB123" s="286"/>
      <c r="FC123" s="286"/>
      <c r="FD123" s="286"/>
      <c r="FE123" s="286"/>
      <c r="FF123" s="286"/>
      <c r="FG123" s="286"/>
      <c r="FH123" s="286"/>
      <c r="FI123" s="286"/>
      <c r="FJ123" s="286"/>
      <c r="FK123" s="286"/>
      <c r="FL123" s="286"/>
      <c r="FM123" s="286"/>
      <c r="FN123" s="286"/>
      <c r="FO123" s="286"/>
      <c r="FP123" s="286"/>
      <c r="FQ123" s="286"/>
      <c r="FR123" s="286"/>
      <c r="FS123" s="286"/>
      <c r="FT123" s="286"/>
      <c r="FU123" s="286"/>
      <c r="FV123" s="286"/>
      <c r="FW123" s="286"/>
      <c r="FX123" s="286"/>
      <c r="FY123" s="286"/>
      <c r="FZ123" s="286"/>
      <c r="GA123" s="286"/>
      <c r="GB123" s="286"/>
      <c r="GC123" s="286"/>
      <c r="GD123" s="286"/>
      <c r="GE123" s="286"/>
      <c r="GF123" s="286"/>
      <c r="GG123" s="286"/>
      <c r="GH123" s="286"/>
      <c r="GI123" s="286"/>
      <c r="GJ123" s="286"/>
      <c r="GK123" s="286"/>
      <c r="GL123" s="286"/>
      <c r="GM123" s="286"/>
      <c r="GN123" s="286"/>
      <c r="GO123" s="286"/>
      <c r="GP123" s="286"/>
      <c r="GQ123" s="286"/>
      <c r="GR123" s="286"/>
      <c r="GS123" s="286"/>
      <c r="GT123" s="286"/>
      <c r="GU123" s="286"/>
      <c r="GV123" s="286"/>
      <c r="GW123" s="286"/>
      <c r="GX123" s="286"/>
      <c r="GY123" s="286"/>
      <c r="GZ123" s="286"/>
      <c r="HA123" s="286"/>
      <c r="HB123" s="286"/>
      <c r="HC123" s="286"/>
      <c r="HD123" s="286"/>
      <c r="HE123" s="286"/>
      <c r="HF123" s="286"/>
      <c r="HG123" s="286"/>
      <c r="HH123" s="286"/>
      <c r="HI123" s="286"/>
      <c r="HJ123" s="286"/>
      <c r="HK123" s="286"/>
      <c r="HL123" s="286"/>
      <c r="HM123" s="286"/>
      <c r="HN123" s="286"/>
      <c r="HO123" s="286"/>
      <c r="HP123" s="286"/>
      <c r="HQ123" s="286"/>
      <c r="HR123" s="286"/>
      <c r="HS123" s="286"/>
      <c r="HT123" s="286"/>
      <c r="HU123" s="286"/>
      <c r="HV123" s="286"/>
      <c r="HW123" s="286"/>
      <c r="HX123" s="286"/>
      <c r="HY123" s="286"/>
      <c r="HZ123" s="286"/>
      <c r="IA123" s="286"/>
      <c r="IB123" s="286"/>
      <c r="IC123" s="286"/>
    </row>
    <row r="124" spans="1:237" s="288" customFormat="1" ht="30" customHeight="1">
      <c r="A124" s="306">
        <v>116</v>
      </c>
      <c r="B124" s="362" t="s">
        <v>467</v>
      </c>
      <c r="C124" s="305" t="s">
        <v>1489</v>
      </c>
      <c r="D124" s="348">
        <v>1986</v>
      </c>
      <c r="E124" s="306" t="s">
        <v>563</v>
      </c>
      <c r="F124" s="306">
        <v>8.6</v>
      </c>
      <c r="G124" s="305" t="s">
        <v>1497</v>
      </c>
      <c r="H124" s="305" t="s">
        <v>1496</v>
      </c>
      <c r="I124" s="408" t="s">
        <v>1602</v>
      </c>
      <c r="J124" s="306" t="s">
        <v>1509</v>
      </c>
      <c r="K124" s="350">
        <v>41086</v>
      </c>
      <c r="L124" s="356">
        <v>50000</v>
      </c>
      <c r="M124" s="356"/>
      <c r="N124" s="356"/>
      <c r="O124" s="306">
        <v>20310</v>
      </c>
      <c r="P124" s="306">
        <v>4.0999999999999996</v>
      </c>
      <c r="Q124" s="306"/>
      <c r="R124" s="306" t="s">
        <v>3924</v>
      </c>
      <c r="S124" s="306"/>
      <c r="T124" s="306" t="s">
        <v>1603</v>
      </c>
      <c r="U124" s="364" t="s">
        <v>2449</v>
      </c>
      <c r="V124" s="306" t="s">
        <v>1604</v>
      </c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6"/>
      <c r="DW124" s="286"/>
      <c r="DX124" s="286"/>
      <c r="DY124" s="286"/>
      <c r="DZ124" s="286"/>
      <c r="EA124" s="286"/>
      <c r="EB124" s="286"/>
      <c r="EC124" s="286"/>
      <c r="ED124" s="286"/>
      <c r="EE124" s="286"/>
      <c r="EF124" s="286"/>
      <c r="EG124" s="286"/>
      <c r="EH124" s="286"/>
      <c r="EI124" s="286"/>
      <c r="EJ124" s="286"/>
      <c r="EK124" s="286"/>
      <c r="EL124" s="286"/>
      <c r="EM124" s="286"/>
      <c r="EN124" s="286"/>
      <c r="EO124" s="286"/>
      <c r="EP124" s="286"/>
      <c r="EQ124" s="286"/>
      <c r="ER124" s="286"/>
      <c r="ES124" s="286"/>
      <c r="ET124" s="286"/>
      <c r="EU124" s="286"/>
      <c r="EV124" s="286"/>
      <c r="EW124" s="286"/>
      <c r="EX124" s="286"/>
      <c r="EY124" s="286"/>
      <c r="EZ124" s="286"/>
      <c r="FA124" s="286"/>
      <c r="FB124" s="286"/>
      <c r="FC124" s="286"/>
      <c r="FD124" s="286"/>
      <c r="FE124" s="286"/>
      <c r="FF124" s="286"/>
      <c r="FG124" s="286"/>
      <c r="FH124" s="286"/>
      <c r="FI124" s="286"/>
      <c r="FJ124" s="286"/>
      <c r="FK124" s="286"/>
      <c r="FL124" s="286"/>
      <c r="FM124" s="286"/>
      <c r="FN124" s="286"/>
      <c r="FO124" s="286"/>
      <c r="FP124" s="286"/>
      <c r="FQ124" s="286"/>
      <c r="FR124" s="286"/>
      <c r="FS124" s="286"/>
      <c r="FT124" s="286"/>
      <c r="FU124" s="286"/>
      <c r="FV124" s="286"/>
      <c r="FW124" s="286"/>
      <c r="FX124" s="286"/>
      <c r="FY124" s="286"/>
      <c r="FZ124" s="286"/>
      <c r="GA124" s="286"/>
      <c r="GB124" s="286"/>
      <c r="GC124" s="286"/>
      <c r="GD124" s="286"/>
      <c r="GE124" s="286"/>
      <c r="GF124" s="286"/>
      <c r="GG124" s="286"/>
      <c r="GH124" s="286"/>
      <c r="GI124" s="286"/>
      <c r="GJ124" s="286"/>
      <c r="GK124" s="286"/>
      <c r="GL124" s="286"/>
      <c r="GM124" s="286"/>
      <c r="GN124" s="286"/>
      <c r="GO124" s="286"/>
      <c r="GP124" s="286"/>
      <c r="GQ124" s="286"/>
      <c r="GR124" s="286"/>
      <c r="GS124" s="286"/>
      <c r="GT124" s="286"/>
      <c r="GU124" s="286"/>
      <c r="GV124" s="286"/>
      <c r="GW124" s="286"/>
      <c r="GX124" s="286"/>
      <c r="GY124" s="286"/>
      <c r="GZ124" s="286"/>
      <c r="HA124" s="286"/>
      <c r="HB124" s="286"/>
      <c r="HC124" s="286"/>
      <c r="HD124" s="286"/>
      <c r="HE124" s="286"/>
      <c r="HF124" s="286"/>
      <c r="HG124" s="286"/>
      <c r="HH124" s="286"/>
      <c r="HI124" s="286"/>
      <c r="HJ124" s="286"/>
      <c r="HK124" s="286"/>
      <c r="HL124" s="286"/>
      <c r="HM124" s="286"/>
      <c r="HN124" s="286"/>
      <c r="HO124" s="286"/>
      <c r="HP124" s="286"/>
      <c r="HQ124" s="286"/>
      <c r="HR124" s="286"/>
      <c r="HS124" s="286"/>
      <c r="HT124" s="286"/>
      <c r="HU124" s="286"/>
      <c r="HV124" s="286"/>
      <c r="HW124" s="286"/>
      <c r="HX124" s="286"/>
      <c r="HY124" s="286"/>
      <c r="HZ124" s="286"/>
      <c r="IA124" s="286"/>
      <c r="IB124" s="286"/>
      <c r="IC124" s="286"/>
    </row>
    <row r="125" spans="1:237" s="288" customFormat="1" ht="30" customHeight="1">
      <c r="A125" s="306">
        <v>117</v>
      </c>
      <c r="B125" s="362" t="s">
        <v>468</v>
      </c>
      <c r="C125" s="305" t="s">
        <v>407</v>
      </c>
      <c r="D125" s="348">
        <v>1992</v>
      </c>
      <c r="E125" s="306" t="s">
        <v>563</v>
      </c>
      <c r="F125" s="306"/>
      <c r="G125" s="305" t="s">
        <v>402</v>
      </c>
      <c r="H125" s="305" t="s">
        <v>408</v>
      </c>
      <c r="I125" s="408"/>
      <c r="J125" s="306"/>
      <c r="K125" s="306"/>
      <c r="L125" s="356">
        <v>6769</v>
      </c>
      <c r="M125" s="356"/>
      <c r="N125" s="356">
        <v>1692.29</v>
      </c>
      <c r="O125" s="306"/>
      <c r="P125" s="306"/>
      <c r="Q125" s="306"/>
      <c r="R125" s="306"/>
      <c r="S125" s="306"/>
      <c r="T125" s="306" t="s">
        <v>1603</v>
      </c>
      <c r="U125" s="364" t="s">
        <v>2449</v>
      </c>
      <c r="V125" s="306" t="s">
        <v>1781</v>
      </c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6"/>
      <c r="DW125" s="286"/>
      <c r="DX125" s="286"/>
      <c r="DY125" s="286"/>
      <c r="DZ125" s="286"/>
      <c r="EA125" s="286"/>
      <c r="EB125" s="286"/>
      <c r="EC125" s="286"/>
      <c r="ED125" s="286"/>
      <c r="EE125" s="286"/>
      <c r="EF125" s="286"/>
      <c r="EG125" s="286"/>
      <c r="EH125" s="286"/>
      <c r="EI125" s="286"/>
      <c r="EJ125" s="286"/>
      <c r="EK125" s="286"/>
      <c r="EL125" s="286"/>
      <c r="EM125" s="286"/>
      <c r="EN125" s="286"/>
      <c r="EO125" s="286"/>
      <c r="EP125" s="286"/>
      <c r="EQ125" s="286"/>
      <c r="ER125" s="286"/>
      <c r="ES125" s="286"/>
      <c r="ET125" s="286"/>
      <c r="EU125" s="286"/>
      <c r="EV125" s="286"/>
      <c r="EW125" s="286"/>
      <c r="EX125" s="286"/>
      <c r="EY125" s="286"/>
      <c r="EZ125" s="286"/>
      <c r="FA125" s="286"/>
      <c r="FB125" s="286"/>
      <c r="FC125" s="286"/>
      <c r="FD125" s="286"/>
      <c r="FE125" s="286"/>
      <c r="FF125" s="286"/>
      <c r="FG125" s="286"/>
      <c r="FH125" s="286"/>
      <c r="FI125" s="286"/>
      <c r="FJ125" s="286"/>
      <c r="FK125" s="286"/>
      <c r="FL125" s="286"/>
      <c r="FM125" s="286"/>
      <c r="FN125" s="286"/>
      <c r="FO125" s="286"/>
      <c r="FP125" s="286"/>
      <c r="FQ125" s="286"/>
      <c r="FR125" s="286"/>
      <c r="FS125" s="286"/>
      <c r="FT125" s="286"/>
      <c r="FU125" s="286"/>
      <c r="FV125" s="286"/>
      <c r="FW125" s="286"/>
      <c r="FX125" s="286"/>
      <c r="FY125" s="286"/>
      <c r="FZ125" s="286"/>
      <c r="GA125" s="286"/>
      <c r="GB125" s="286"/>
      <c r="GC125" s="286"/>
      <c r="GD125" s="286"/>
      <c r="GE125" s="286"/>
      <c r="GF125" s="286"/>
      <c r="GG125" s="286"/>
      <c r="GH125" s="286"/>
      <c r="GI125" s="286"/>
      <c r="GJ125" s="286"/>
      <c r="GK125" s="286"/>
      <c r="GL125" s="286"/>
      <c r="GM125" s="286"/>
      <c r="GN125" s="286"/>
      <c r="GO125" s="286"/>
      <c r="GP125" s="286"/>
      <c r="GQ125" s="286"/>
      <c r="GR125" s="286"/>
      <c r="GS125" s="286"/>
      <c r="GT125" s="286"/>
      <c r="GU125" s="286"/>
      <c r="GV125" s="286"/>
      <c r="GW125" s="286"/>
      <c r="GX125" s="286"/>
      <c r="GY125" s="286"/>
      <c r="GZ125" s="286"/>
      <c r="HA125" s="286"/>
      <c r="HB125" s="286"/>
      <c r="HC125" s="286"/>
      <c r="HD125" s="286"/>
      <c r="HE125" s="286"/>
      <c r="HF125" s="286"/>
      <c r="HG125" s="286"/>
      <c r="HH125" s="286"/>
      <c r="HI125" s="286"/>
      <c r="HJ125" s="286"/>
      <c r="HK125" s="286"/>
      <c r="HL125" s="286"/>
      <c r="HM125" s="286"/>
      <c r="HN125" s="286"/>
      <c r="HO125" s="286"/>
      <c r="HP125" s="286"/>
      <c r="HQ125" s="286"/>
      <c r="HR125" s="286"/>
      <c r="HS125" s="286"/>
      <c r="HT125" s="286"/>
      <c r="HU125" s="286"/>
      <c r="HV125" s="286"/>
      <c r="HW125" s="286"/>
      <c r="HX125" s="286"/>
      <c r="HY125" s="286"/>
      <c r="HZ125" s="286"/>
      <c r="IA125" s="286"/>
      <c r="IB125" s="286"/>
      <c r="IC125" s="286"/>
    </row>
    <row r="126" spans="1:237" s="288" customFormat="1" ht="30" customHeight="1">
      <c r="A126" s="306">
        <v>118</v>
      </c>
      <c r="B126" s="362" t="s">
        <v>470</v>
      </c>
      <c r="C126" s="305" t="s">
        <v>2654</v>
      </c>
      <c r="D126" s="348">
        <v>2003</v>
      </c>
      <c r="E126" s="306" t="s">
        <v>563</v>
      </c>
      <c r="F126" s="306"/>
      <c r="G126" s="305" t="s">
        <v>402</v>
      </c>
      <c r="H126" s="306"/>
      <c r="I126" s="408"/>
      <c r="J126" s="306"/>
      <c r="K126" s="306"/>
      <c r="L126" s="356">
        <v>99003.13</v>
      </c>
      <c r="M126" s="356"/>
      <c r="N126" s="356">
        <v>83162.63</v>
      </c>
      <c r="O126" s="306">
        <v>10007</v>
      </c>
      <c r="P126" s="306">
        <v>9.8000000000000007</v>
      </c>
      <c r="Q126" s="306"/>
      <c r="R126" s="306"/>
      <c r="S126" s="306"/>
      <c r="T126" s="306" t="s">
        <v>1603</v>
      </c>
      <c r="U126" s="364" t="s">
        <v>2449</v>
      </c>
      <c r="V126" s="306" t="s">
        <v>1781</v>
      </c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52"/>
      <c r="AN126" s="352"/>
      <c r="AO126" s="352"/>
      <c r="AP126" s="352"/>
      <c r="AQ126" s="352"/>
      <c r="AR126" s="352"/>
      <c r="AS126" s="352"/>
      <c r="AT126" s="352"/>
      <c r="AU126" s="352"/>
      <c r="AV126" s="352"/>
      <c r="AW126" s="352"/>
      <c r="AX126" s="352"/>
      <c r="AY126" s="352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6"/>
      <c r="DW126" s="286"/>
      <c r="DX126" s="286"/>
      <c r="DY126" s="286"/>
      <c r="DZ126" s="286"/>
      <c r="EA126" s="286"/>
      <c r="EB126" s="286"/>
      <c r="EC126" s="286"/>
      <c r="ED126" s="286"/>
      <c r="EE126" s="286"/>
      <c r="EF126" s="286"/>
      <c r="EG126" s="286"/>
      <c r="EH126" s="286"/>
      <c r="EI126" s="286"/>
      <c r="EJ126" s="286"/>
      <c r="EK126" s="286"/>
      <c r="EL126" s="286"/>
      <c r="EM126" s="286"/>
      <c r="EN126" s="286"/>
      <c r="EO126" s="286"/>
      <c r="EP126" s="286"/>
      <c r="EQ126" s="286"/>
      <c r="ER126" s="286"/>
      <c r="ES126" s="286"/>
      <c r="ET126" s="286"/>
      <c r="EU126" s="286"/>
      <c r="EV126" s="286"/>
      <c r="EW126" s="286"/>
      <c r="EX126" s="286"/>
      <c r="EY126" s="286"/>
      <c r="EZ126" s="286"/>
      <c r="FA126" s="286"/>
      <c r="FB126" s="286"/>
      <c r="FC126" s="286"/>
      <c r="FD126" s="286"/>
      <c r="FE126" s="286"/>
      <c r="FF126" s="286"/>
      <c r="FG126" s="286"/>
      <c r="FH126" s="286"/>
      <c r="FI126" s="286"/>
      <c r="FJ126" s="286"/>
      <c r="FK126" s="286"/>
      <c r="FL126" s="286"/>
      <c r="FM126" s="286"/>
      <c r="FN126" s="286"/>
      <c r="FO126" s="286"/>
      <c r="FP126" s="286"/>
      <c r="FQ126" s="286"/>
      <c r="FR126" s="286"/>
      <c r="FS126" s="286"/>
      <c r="FT126" s="286"/>
      <c r="FU126" s="286"/>
      <c r="FV126" s="286"/>
      <c r="FW126" s="286"/>
      <c r="FX126" s="286"/>
      <c r="FY126" s="286"/>
      <c r="FZ126" s="286"/>
      <c r="GA126" s="286"/>
      <c r="GB126" s="286"/>
      <c r="GC126" s="286"/>
      <c r="GD126" s="286"/>
      <c r="GE126" s="286"/>
      <c r="GF126" s="286"/>
      <c r="GG126" s="286"/>
      <c r="GH126" s="286"/>
      <c r="GI126" s="286"/>
      <c r="GJ126" s="286"/>
      <c r="GK126" s="286"/>
      <c r="GL126" s="286"/>
      <c r="GM126" s="286"/>
      <c r="GN126" s="286"/>
      <c r="GO126" s="286"/>
      <c r="GP126" s="286"/>
      <c r="GQ126" s="286"/>
      <c r="GR126" s="286"/>
      <c r="GS126" s="286"/>
      <c r="GT126" s="286"/>
      <c r="GU126" s="286"/>
      <c r="GV126" s="286"/>
      <c r="GW126" s="286"/>
      <c r="GX126" s="286"/>
      <c r="GY126" s="286"/>
      <c r="GZ126" s="286"/>
      <c r="HA126" s="286"/>
      <c r="HB126" s="286"/>
      <c r="HC126" s="286"/>
      <c r="HD126" s="286"/>
      <c r="HE126" s="286"/>
      <c r="HF126" s="286"/>
      <c r="HG126" s="286"/>
      <c r="HH126" s="286"/>
      <c r="HI126" s="286"/>
      <c r="HJ126" s="286"/>
      <c r="HK126" s="286"/>
      <c r="HL126" s="286"/>
      <c r="HM126" s="286"/>
      <c r="HN126" s="286"/>
      <c r="HO126" s="286"/>
      <c r="HP126" s="286"/>
      <c r="HQ126" s="286"/>
      <c r="HR126" s="286"/>
      <c r="HS126" s="286"/>
      <c r="HT126" s="286"/>
      <c r="HU126" s="286"/>
      <c r="HV126" s="286"/>
      <c r="HW126" s="286"/>
      <c r="HX126" s="286"/>
      <c r="HY126" s="286"/>
      <c r="HZ126" s="286"/>
      <c r="IA126" s="286"/>
      <c r="IB126" s="286"/>
      <c r="IC126" s="286"/>
    </row>
    <row r="127" spans="1:237" s="288" customFormat="1" ht="30" customHeight="1">
      <c r="A127" s="306">
        <v>119</v>
      </c>
      <c r="B127" s="362" t="s">
        <v>947</v>
      </c>
      <c r="C127" s="305" t="s">
        <v>1486</v>
      </c>
      <c r="D127" s="348">
        <v>1988</v>
      </c>
      <c r="E127" s="306" t="s">
        <v>563</v>
      </c>
      <c r="F127" s="306">
        <v>79.7</v>
      </c>
      <c r="G127" s="305" t="s">
        <v>1498</v>
      </c>
      <c r="H127" s="305" t="s">
        <v>1493</v>
      </c>
      <c r="I127" s="408" t="s">
        <v>1602</v>
      </c>
      <c r="J127" s="306" t="s">
        <v>1510</v>
      </c>
      <c r="K127" s="350">
        <v>41086</v>
      </c>
      <c r="L127" s="356">
        <v>450000</v>
      </c>
      <c r="M127" s="356"/>
      <c r="N127" s="356"/>
      <c r="O127" s="306">
        <v>20310</v>
      </c>
      <c r="P127" s="306">
        <v>4.0999999999999996</v>
      </c>
      <c r="Q127" s="358"/>
      <c r="R127" s="358"/>
      <c r="S127" s="358"/>
      <c r="T127" s="306" t="s">
        <v>1603</v>
      </c>
      <c r="U127" s="364" t="s">
        <v>2449</v>
      </c>
      <c r="V127" s="306" t="s">
        <v>1604</v>
      </c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6"/>
      <c r="DW127" s="286"/>
      <c r="DX127" s="286"/>
      <c r="DY127" s="286"/>
      <c r="DZ127" s="286"/>
      <c r="EA127" s="286"/>
      <c r="EB127" s="286"/>
      <c r="EC127" s="286"/>
      <c r="ED127" s="286"/>
      <c r="EE127" s="286"/>
      <c r="EF127" s="286"/>
      <c r="EG127" s="286"/>
      <c r="EH127" s="286"/>
      <c r="EI127" s="286"/>
      <c r="EJ127" s="286"/>
      <c r="EK127" s="286"/>
      <c r="EL127" s="286"/>
      <c r="EM127" s="286"/>
      <c r="EN127" s="286"/>
      <c r="EO127" s="286"/>
      <c r="EP127" s="286"/>
      <c r="EQ127" s="286"/>
      <c r="ER127" s="286"/>
      <c r="ES127" s="286"/>
      <c r="ET127" s="286"/>
      <c r="EU127" s="286"/>
      <c r="EV127" s="286"/>
      <c r="EW127" s="286"/>
      <c r="EX127" s="286"/>
      <c r="EY127" s="286"/>
      <c r="EZ127" s="286"/>
      <c r="FA127" s="286"/>
      <c r="FB127" s="286"/>
      <c r="FC127" s="286"/>
      <c r="FD127" s="286"/>
      <c r="FE127" s="286"/>
      <c r="FF127" s="286"/>
      <c r="FG127" s="286"/>
      <c r="FH127" s="286"/>
      <c r="FI127" s="286"/>
      <c r="FJ127" s="286"/>
      <c r="FK127" s="286"/>
      <c r="FL127" s="286"/>
      <c r="FM127" s="286"/>
      <c r="FN127" s="286"/>
      <c r="FO127" s="286"/>
      <c r="FP127" s="286"/>
      <c r="FQ127" s="286"/>
      <c r="FR127" s="286"/>
      <c r="FS127" s="286"/>
      <c r="FT127" s="286"/>
      <c r="FU127" s="286"/>
      <c r="FV127" s="286"/>
      <c r="FW127" s="286"/>
      <c r="FX127" s="286"/>
      <c r="FY127" s="286"/>
      <c r="FZ127" s="286"/>
      <c r="GA127" s="286"/>
      <c r="GB127" s="286"/>
      <c r="GC127" s="286"/>
      <c r="GD127" s="286"/>
      <c r="GE127" s="286"/>
      <c r="GF127" s="286"/>
      <c r="GG127" s="286"/>
      <c r="GH127" s="286"/>
      <c r="GI127" s="286"/>
      <c r="GJ127" s="286"/>
      <c r="GK127" s="286"/>
      <c r="GL127" s="286"/>
      <c r="GM127" s="286"/>
      <c r="GN127" s="286"/>
      <c r="GO127" s="286"/>
      <c r="GP127" s="286"/>
      <c r="GQ127" s="286"/>
      <c r="GR127" s="286"/>
      <c r="GS127" s="286"/>
      <c r="GT127" s="286"/>
      <c r="GU127" s="286"/>
      <c r="GV127" s="286"/>
      <c r="GW127" s="286"/>
      <c r="GX127" s="286"/>
      <c r="GY127" s="286"/>
      <c r="GZ127" s="286"/>
      <c r="HA127" s="286"/>
      <c r="HB127" s="286"/>
      <c r="HC127" s="286"/>
      <c r="HD127" s="286"/>
      <c r="HE127" s="286"/>
      <c r="HF127" s="286"/>
      <c r="HG127" s="286"/>
      <c r="HH127" s="286"/>
      <c r="HI127" s="286"/>
      <c r="HJ127" s="286"/>
      <c r="HK127" s="286"/>
      <c r="HL127" s="286"/>
      <c r="HM127" s="286"/>
      <c r="HN127" s="286"/>
      <c r="HO127" s="286"/>
      <c r="HP127" s="286"/>
      <c r="HQ127" s="286"/>
      <c r="HR127" s="286"/>
      <c r="HS127" s="286"/>
      <c r="HT127" s="286"/>
      <c r="HU127" s="286"/>
      <c r="HV127" s="286"/>
      <c r="HW127" s="286"/>
      <c r="HX127" s="286"/>
      <c r="HY127" s="286"/>
      <c r="HZ127" s="286"/>
      <c r="IA127" s="286"/>
      <c r="IB127" s="286"/>
      <c r="IC127" s="286"/>
    </row>
    <row r="128" spans="1:237" s="288" customFormat="1" ht="30" customHeight="1">
      <c r="A128" s="306">
        <v>120</v>
      </c>
      <c r="B128" s="362" t="s">
        <v>948</v>
      </c>
      <c r="C128" s="305" t="s">
        <v>1813</v>
      </c>
      <c r="D128" s="348">
        <v>2001</v>
      </c>
      <c r="E128" s="306" t="s">
        <v>563</v>
      </c>
      <c r="F128" s="306" t="s">
        <v>949</v>
      </c>
      <c r="G128" s="305" t="s">
        <v>114</v>
      </c>
      <c r="H128" s="305" t="s">
        <v>950</v>
      </c>
      <c r="I128" s="408"/>
      <c r="J128" s="305"/>
      <c r="K128" s="310"/>
      <c r="L128" s="356">
        <v>20000</v>
      </c>
      <c r="M128" s="356"/>
      <c r="N128" s="356"/>
      <c r="O128" s="306">
        <v>10007</v>
      </c>
      <c r="P128" s="306">
        <v>9.8000000000000007</v>
      </c>
      <c r="Q128" s="358"/>
      <c r="R128" s="358"/>
      <c r="S128" s="358"/>
      <c r="T128" s="306" t="s">
        <v>1603</v>
      </c>
      <c r="U128" s="364" t="s">
        <v>2449</v>
      </c>
      <c r="V128" s="306" t="s">
        <v>1781</v>
      </c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6"/>
      <c r="DW128" s="286"/>
      <c r="DX128" s="286"/>
      <c r="DY128" s="286"/>
      <c r="DZ128" s="286"/>
      <c r="EA128" s="286"/>
      <c r="EB128" s="286"/>
      <c r="EC128" s="286"/>
      <c r="ED128" s="286"/>
      <c r="EE128" s="286"/>
      <c r="EF128" s="286"/>
      <c r="EG128" s="286"/>
      <c r="EH128" s="286"/>
      <c r="EI128" s="286"/>
      <c r="EJ128" s="286"/>
      <c r="EK128" s="286"/>
      <c r="EL128" s="286"/>
      <c r="EM128" s="286"/>
      <c r="EN128" s="286"/>
      <c r="EO128" s="286"/>
      <c r="EP128" s="286"/>
      <c r="EQ128" s="286"/>
      <c r="ER128" s="286"/>
      <c r="ES128" s="286"/>
      <c r="ET128" s="286"/>
      <c r="EU128" s="286"/>
      <c r="EV128" s="286"/>
      <c r="EW128" s="286"/>
      <c r="EX128" s="286"/>
      <c r="EY128" s="286"/>
      <c r="EZ128" s="286"/>
      <c r="FA128" s="286"/>
      <c r="FB128" s="286"/>
      <c r="FC128" s="286"/>
      <c r="FD128" s="286"/>
      <c r="FE128" s="286"/>
      <c r="FF128" s="286"/>
      <c r="FG128" s="286"/>
      <c r="FH128" s="286"/>
      <c r="FI128" s="286"/>
      <c r="FJ128" s="286"/>
      <c r="FK128" s="286"/>
      <c r="FL128" s="286"/>
      <c r="FM128" s="286"/>
      <c r="FN128" s="286"/>
      <c r="FO128" s="286"/>
      <c r="FP128" s="286"/>
      <c r="FQ128" s="286"/>
      <c r="FR128" s="286"/>
      <c r="FS128" s="286"/>
      <c r="FT128" s="286"/>
      <c r="FU128" s="286"/>
      <c r="FV128" s="286"/>
      <c r="FW128" s="286"/>
      <c r="FX128" s="286"/>
      <c r="FY128" s="286"/>
      <c r="FZ128" s="286"/>
      <c r="GA128" s="286"/>
      <c r="GB128" s="286"/>
      <c r="GC128" s="286"/>
      <c r="GD128" s="286"/>
      <c r="GE128" s="286"/>
      <c r="GF128" s="286"/>
      <c r="GG128" s="286"/>
      <c r="GH128" s="286"/>
      <c r="GI128" s="286"/>
      <c r="GJ128" s="286"/>
      <c r="GK128" s="286"/>
      <c r="GL128" s="286"/>
      <c r="GM128" s="286"/>
      <c r="GN128" s="286"/>
      <c r="GO128" s="286"/>
      <c r="GP128" s="286"/>
      <c r="GQ128" s="286"/>
      <c r="GR128" s="286"/>
      <c r="GS128" s="286"/>
      <c r="GT128" s="286"/>
      <c r="GU128" s="286"/>
      <c r="GV128" s="286"/>
      <c r="GW128" s="286"/>
      <c r="GX128" s="286"/>
      <c r="GY128" s="286"/>
      <c r="GZ128" s="286"/>
      <c r="HA128" s="286"/>
      <c r="HB128" s="286"/>
      <c r="HC128" s="286"/>
      <c r="HD128" s="286"/>
      <c r="HE128" s="286"/>
      <c r="HF128" s="286"/>
      <c r="HG128" s="286"/>
      <c r="HH128" s="286"/>
      <c r="HI128" s="286"/>
      <c r="HJ128" s="286"/>
      <c r="HK128" s="286"/>
      <c r="HL128" s="286"/>
      <c r="HM128" s="286"/>
      <c r="HN128" s="286"/>
      <c r="HO128" s="286"/>
      <c r="HP128" s="286"/>
      <c r="HQ128" s="286"/>
      <c r="HR128" s="286"/>
      <c r="HS128" s="286"/>
      <c r="HT128" s="286"/>
      <c r="HU128" s="286"/>
      <c r="HV128" s="286"/>
      <c r="HW128" s="286"/>
      <c r="HX128" s="286"/>
      <c r="HY128" s="286"/>
      <c r="HZ128" s="286"/>
      <c r="IA128" s="286"/>
      <c r="IB128" s="286"/>
      <c r="IC128" s="286"/>
    </row>
    <row r="129" spans="1:237" s="288" customFormat="1" ht="30" customHeight="1">
      <c r="A129" s="306">
        <v>121</v>
      </c>
      <c r="B129" s="362" t="s">
        <v>951</v>
      </c>
      <c r="C129" s="305" t="s">
        <v>1813</v>
      </c>
      <c r="D129" s="348">
        <v>2003</v>
      </c>
      <c r="E129" s="306" t="s">
        <v>563</v>
      </c>
      <c r="F129" s="306" t="s">
        <v>535</v>
      </c>
      <c r="G129" s="305" t="s">
        <v>114</v>
      </c>
      <c r="H129" s="305" t="s">
        <v>952</v>
      </c>
      <c r="I129" s="408"/>
      <c r="J129" s="305"/>
      <c r="K129" s="310"/>
      <c r="L129" s="356">
        <v>20000</v>
      </c>
      <c r="M129" s="356"/>
      <c r="N129" s="356"/>
      <c r="O129" s="306">
        <v>10007</v>
      </c>
      <c r="P129" s="306">
        <v>9.8000000000000007</v>
      </c>
      <c r="Q129" s="358"/>
      <c r="R129" s="358"/>
      <c r="S129" s="358"/>
      <c r="T129" s="306" t="s">
        <v>1603</v>
      </c>
      <c r="U129" s="364" t="s">
        <v>2449</v>
      </c>
      <c r="V129" s="306" t="s">
        <v>1781</v>
      </c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6"/>
      <c r="DW129" s="286"/>
      <c r="DX129" s="286"/>
      <c r="DY129" s="286"/>
      <c r="DZ129" s="286"/>
      <c r="EA129" s="286"/>
      <c r="EB129" s="286"/>
      <c r="EC129" s="286"/>
      <c r="ED129" s="286"/>
      <c r="EE129" s="286"/>
      <c r="EF129" s="286"/>
      <c r="EG129" s="286"/>
      <c r="EH129" s="286"/>
      <c r="EI129" s="286"/>
      <c r="EJ129" s="286"/>
      <c r="EK129" s="286"/>
      <c r="EL129" s="286"/>
      <c r="EM129" s="286"/>
      <c r="EN129" s="286"/>
      <c r="EO129" s="286"/>
      <c r="EP129" s="286"/>
      <c r="EQ129" s="286"/>
      <c r="ER129" s="286"/>
      <c r="ES129" s="286"/>
      <c r="ET129" s="286"/>
      <c r="EU129" s="286"/>
      <c r="EV129" s="286"/>
      <c r="EW129" s="286"/>
      <c r="EX129" s="286"/>
      <c r="EY129" s="286"/>
      <c r="EZ129" s="286"/>
      <c r="FA129" s="286"/>
      <c r="FB129" s="286"/>
      <c r="FC129" s="286"/>
      <c r="FD129" s="286"/>
      <c r="FE129" s="286"/>
      <c r="FF129" s="286"/>
      <c r="FG129" s="286"/>
      <c r="FH129" s="286"/>
      <c r="FI129" s="286"/>
      <c r="FJ129" s="286"/>
      <c r="FK129" s="286"/>
      <c r="FL129" s="286"/>
      <c r="FM129" s="286"/>
      <c r="FN129" s="286"/>
      <c r="FO129" s="286"/>
      <c r="FP129" s="286"/>
      <c r="FQ129" s="286"/>
      <c r="FR129" s="286"/>
      <c r="FS129" s="286"/>
      <c r="FT129" s="286"/>
      <c r="FU129" s="286"/>
      <c r="FV129" s="286"/>
      <c r="FW129" s="286"/>
      <c r="FX129" s="286"/>
      <c r="FY129" s="286"/>
      <c r="FZ129" s="286"/>
      <c r="GA129" s="286"/>
      <c r="GB129" s="286"/>
      <c r="GC129" s="286"/>
      <c r="GD129" s="286"/>
      <c r="GE129" s="286"/>
      <c r="GF129" s="286"/>
      <c r="GG129" s="286"/>
      <c r="GH129" s="286"/>
      <c r="GI129" s="286"/>
      <c r="GJ129" s="286"/>
      <c r="GK129" s="286"/>
      <c r="GL129" s="286"/>
      <c r="GM129" s="286"/>
      <c r="GN129" s="286"/>
      <c r="GO129" s="286"/>
      <c r="GP129" s="286"/>
      <c r="GQ129" s="286"/>
      <c r="GR129" s="286"/>
      <c r="GS129" s="286"/>
      <c r="GT129" s="286"/>
      <c r="GU129" s="286"/>
      <c r="GV129" s="286"/>
      <c r="GW129" s="286"/>
      <c r="GX129" s="286"/>
      <c r="GY129" s="286"/>
      <c r="GZ129" s="286"/>
      <c r="HA129" s="286"/>
      <c r="HB129" s="286"/>
      <c r="HC129" s="286"/>
      <c r="HD129" s="286"/>
      <c r="HE129" s="286"/>
      <c r="HF129" s="286"/>
      <c r="HG129" s="286"/>
      <c r="HH129" s="286"/>
      <c r="HI129" s="286"/>
      <c r="HJ129" s="286"/>
      <c r="HK129" s="286"/>
      <c r="HL129" s="286"/>
      <c r="HM129" s="286"/>
      <c r="HN129" s="286"/>
      <c r="HO129" s="286"/>
      <c r="HP129" s="286"/>
      <c r="HQ129" s="286"/>
      <c r="HR129" s="286"/>
      <c r="HS129" s="286"/>
      <c r="HT129" s="286"/>
      <c r="HU129" s="286"/>
      <c r="HV129" s="286"/>
      <c r="HW129" s="286"/>
      <c r="HX129" s="286"/>
      <c r="HY129" s="286"/>
      <c r="HZ129" s="286"/>
      <c r="IA129" s="286"/>
      <c r="IB129" s="286"/>
      <c r="IC129" s="286"/>
    </row>
    <row r="130" spans="1:237" s="288" customFormat="1" ht="30" customHeight="1">
      <c r="A130" s="306">
        <v>122</v>
      </c>
      <c r="B130" s="362" t="s">
        <v>976</v>
      </c>
      <c r="C130" s="305" t="s">
        <v>431</v>
      </c>
      <c r="D130" s="348">
        <v>2001</v>
      </c>
      <c r="E130" s="306" t="s">
        <v>563</v>
      </c>
      <c r="F130" s="420">
        <v>148.5</v>
      </c>
      <c r="G130" s="305" t="s">
        <v>115</v>
      </c>
      <c r="H130" s="305" t="s">
        <v>116</v>
      </c>
      <c r="I130" s="306" t="s">
        <v>1602</v>
      </c>
      <c r="J130" s="306" t="s">
        <v>117</v>
      </c>
      <c r="K130" s="350">
        <v>40018</v>
      </c>
      <c r="L130" s="356">
        <v>14281068.23</v>
      </c>
      <c r="M130" s="356"/>
      <c r="N130" s="356"/>
      <c r="O130" s="306">
        <v>10005</v>
      </c>
      <c r="P130" s="306" t="s">
        <v>1631</v>
      </c>
      <c r="Q130" s="306"/>
      <c r="R130" s="306" t="s">
        <v>3925</v>
      </c>
      <c r="S130" s="306"/>
      <c r="T130" s="306" t="s">
        <v>1603</v>
      </c>
      <c r="U130" s="364" t="s">
        <v>2449</v>
      </c>
      <c r="V130" s="306" t="s">
        <v>1604</v>
      </c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2"/>
      <c r="AL130" s="352"/>
      <c r="AM130" s="352"/>
      <c r="AN130" s="352"/>
      <c r="AO130" s="352"/>
      <c r="AP130" s="352"/>
      <c r="AQ130" s="352"/>
      <c r="AR130" s="352"/>
      <c r="AS130" s="352"/>
      <c r="AT130" s="352"/>
      <c r="AU130" s="352"/>
      <c r="AV130" s="352"/>
      <c r="AW130" s="352"/>
      <c r="AX130" s="352"/>
      <c r="AY130" s="352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  <c r="BJ130" s="352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6"/>
      <c r="DW130" s="286"/>
      <c r="DX130" s="286"/>
      <c r="DY130" s="286"/>
      <c r="DZ130" s="286"/>
      <c r="EA130" s="286"/>
      <c r="EB130" s="286"/>
      <c r="EC130" s="286"/>
      <c r="ED130" s="286"/>
      <c r="EE130" s="286"/>
      <c r="EF130" s="286"/>
      <c r="EG130" s="286"/>
      <c r="EH130" s="286"/>
      <c r="EI130" s="286"/>
      <c r="EJ130" s="286"/>
      <c r="EK130" s="286"/>
      <c r="EL130" s="286"/>
      <c r="EM130" s="286"/>
      <c r="EN130" s="286"/>
      <c r="EO130" s="286"/>
      <c r="EP130" s="286"/>
      <c r="EQ130" s="286"/>
      <c r="ER130" s="286"/>
      <c r="ES130" s="286"/>
      <c r="ET130" s="286"/>
      <c r="EU130" s="286"/>
      <c r="EV130" s="286"/>
      <c r="EW130" s="286"/>
      <c r="EX130" s="286"/>
      <c r="EY130" s="286"/>
      <c r="EZ130" s="286"/>
      <c r="FA130" s="286"/>
      <c r="FB130" s="286"/>
      <c r="FC130" s="286"/>
      <c r="FD130" s="286"/>
      <c r="FE130" s="286"/>
      <c r="FF130" s="286"/>
      <c r="FG130" s="286"/>
      <c r="FH130" s="286"/>
      <c r="FI130" s="286"/>
      <c r="FJ130" s="286"/>
      <c r="FK130" s="286"/>
      <c r="FL130" s="286"/>
      <c r="FM130" s="286"/>
      <c r="FN130" s="286"/>
      <c r="FO130" s="286"/>
      <c r="FP130" s="286"/>
      <c r="FQ130" s="286"/>
      <c r="FR130" s="286"/>
      <c r="FS130" s="286"/>
      <c r="FT130" s="286"/>
      <c r="FU130" s="286"/>
      <c r="FV130" s="286"/>
      <c r="FW130" s="286"/>
      <c r="FX130" s="286"/>
      <c r="FY130" s="286"/>
      <c r="FZ130" s="286"/>
      <c r="GA130" s="286"/>
      <c r="GB130" s="286"/>
      <c r="GC130" s="286"/>
      <c r="GD130" s="286"/>
      <c r="GE130" s="286"/>
      <c r="GF130" s="286"/>
      <c r="GG130" s="286"/>
      <c r="GH130" s="286"/>
      <c r="GI130" s="286"/>
      <c r="GJ130" s="286"/>
      <c r="GK130" s="286"/>
      <c r="GL130" s="286"/>
      <c r="GM130" s="286"/>
      <c r="GN130" s="286"/>
      <c r="GO130" s="286"/>
      <c r="GP130" s="286"/>
      <c r="GQ130" s="286"/>
      <c r="GR130" s="286"/>
      <c r="GS130" s="286"/>
      <c r="GT130" s="286"/>
      <c r="GU130" s="286"/>
      <c r="GV130" s="286"/>
      <c r="GW130" s="286"/>
      <c r="GX130" s="286"/>
      <c r="GY130" s="286"/>
      <c r="GZ130" s="286"/>
      <c r="HA130" s="286"/>
      <c r="HB130" s="286"/>
      <c r="HC130" s="286"/>
      <c r="HD130" s="286"/>
      <c r="HE130" s="286"/>
      <c r="HF130" s="286"/>
      <c r="HG130" s="286"/>
      <c r="HH130" s="286"/>
      <c r="HI130" s="286"/>
      <c r="HJ130" s="286"/>
      <c r="HK130" s="286"/>
      <c r="HL130" s="286"/>
      <c r="HM130" s="286"/>
      <c r="HN130" s="286"/>
      <c r="HO130" s="286"/>
      <c r="HP130" s="286"/>
      <c r="HQ130" s="286"/>
      <c r="HR130" s="286"/>
      <c r="HS130" s="286"/>
      <c r="HT130" s="286"/>
      <c r="HU130" s="286"/>
      <c r="HV130" s="286"/>
      <c r="HW130" s="286"/>
      <c r="HX130" s="286"/>
      <c r="HY130" s="286"/>
      <c r="HZ130" s="286"/>
      <c r="IA130" s="286"/>
      <c r="IB130" s="286"/>
      <c r="IC130" s="286"/>
    </row>
    <row r="131" spans="1:237" s="288" customFormat="1" ht="30" customHeight="1">
      <c r="A131" s="306">
        <v>123</v>
      </c>
      <c r="B131" s="362" t="s">
        <v>977</v>
      </c>
      <c r="C131" s="305" t="s">
        <v>1814</v>
      </c>
      <c r="D131" s="348">
        <v>1981</v>
      </c>
      <c r="E131" s="306" t="s">
        <v>563</v>
      </c>
      <c r="F131" s="306">
        <v>325.3</v>
      </c>
      <c r="G131" s="305" t="s">
        <v>1815</v>
      </c>
      <c r="H131" s="306" t="s">
        <v>1816</v>
      </c>
      <c r="I131" s="306" t="s">
        <v>1602</v>
      </c>
      <c r="J131" s="306" t="s">
        <v>1817</v>
      </c>
      <c r="K131" s="350" t="s">
        <v>1818</v>
      </c>
      <c r="L131" s="356">
        <v>127410</v>
      </c>
      <c r="M131" s="356"/>
      <c r="N131" s="356"/>
      <c r="O131" s="306"/>
      <c r="P131" s="306"/>
      <c r="Q131" s="306"/>
      <c r="R131" s="306" t="s">
        <v>3926</v>
      </c>
      <c r="S131" s="306"/>
      <c r="T131" s="306" t="s">
        <v>1603</v>
      </c>
      <c r="U131" s="364" t="s">
        <v>2449</v>
      </c>
      <c r="V131" s="306" t="s">
        <v>1604</v>
      </c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6"/>
      <c r="DW131" s="286"/>
      <c r="DX131" s="286"/>
      <c r="DY131" s="286"/>
      <c r="DZ131" s="286"/>
      <c r="EA131" s="286"/>
      <c r="EB131" s="286"/>
      <c r="EC131" s="286"/>
      <c r="ED131" s="286"/>
      <c r="EE131" s="286"/>
      <c r="EF131" s="286"/>
      <c r="EG131" s="286"/>
      <c r="EH131" s="286"/>
      <c r="EI131" s="286"/>
      <c r="EJ131" s="286"/>
      <c r="EK131" s="286"/>
      <c r="EL131" s="286"/>
      <c r="EM131" s="286"/>
      <c r="EN131" s="286"/>
      <c r="EO131" s="286"/>
      <c r="EP131" s="286"/>
      <c r="EQ131" s="286"/>
      <c r="ER131" s="286"/>
      <c r="ES131" s="286"/>
      <c r="ET131" s="286"/>
      <c r="EU131" s="286"/>
      <c r="EV131" s="286"/>
      <c r="EW131" s="286"/>
      <c r="EX131" s="286"/>
      <c r="EY131" s="286"/>
      <c r="EZ131" s="286"/>
      <c r="FA131" s="286"/>
      <c r="FB131" s="286"/>
      <c r="FC131" s="286"/>
      <c r="FD131" s="286"/>
      <c r="FE131" s="286"/>
      <c r="FF131" s="286"/>
      <c r="FG131" s="286"/>
      <c r="FH131" s="286"/>
      <c r="FI131" s="286"/>
      <c r="FJ131" s="286"/>
      <c r="FK131" s="286"/>
      <c r="FL131" s="286"/>
      <c r="FM131" s="286"/>
      <c r="FN131" s="286"/>
      <c r="FO131" s="286"/>
      <c r="FP131" s="286"/>
      <c r="FQ131" s="286"/>
      <c r="FR131" s="286"/>
      <c r="FS131" s="286"/>
      <c r="FT131" s="286"/>
      <c r="FU131" s="286"/>
      <c r="FV131" s="286"/>
      <c r="FW131" s="286"/>
      <c r="FX131" s="286"/>
      <c r="FY131" s="286"/>
      <c r="FZ131" s="286"/>
      <c r="GA131" s="286"/>
      <c r="GB131" s="286"/>
      <c r="GC131" s="286"/>
      <c r="GD131" s="286"/>
      <c r="GE131" s="286"/>
      <c r="GF131" s="286"/>
      <c r="GG131" s="286"/>
      <c r="GH131" s="286"/>
      <c r="GI131" s="286"/>
      <c r="GJ131" s="286"/>
      <c r="GK131" s="286"/>
      <c r="GL131" s="286"/>
      <c r="GM131" s="286"/>
      <c r="GN131" s="286"/>
      <c r="GO131" s="286"/>
      <c r="GP131" s="286"/>
      <c r="GQ131" s="286"/>
      <c r="GR131" s="286"/>
      <c r="GS131" s="286"/>
      <c r="GT131" s="286"/>
      <c r="GU131" s="286"/>
      <c r="GV131" s="286"/>
      <c r="GW131" s="286"/>
      <c r="GX131" s="286"/>
      <c r="GY131" s="286"/>
      <c r="GZ131" s="286"/>
      <c r="HA131" s="286"/>
      <c r="HB131" s="286"/>
      <c r="HC131" s="286"/>
      <c r="HD131" s="286"/>
      <c r="HE131" s="286"/>
      <c r="HF131" s="286"/>
      <c r="HG131" s="286"/>
      <c r="HH131" s="286"/>
      <c r="HI131" s="286"/>
      <c r="HJ131" s="286"/>
      <c r="HK131" s="286"/>
      <c r="HL131" s="286"/>
      <c r="HM131" s="286"/>
      <c r="HN131" s="286"/>
      <c r="HO131" s="286"/>
      <c r="HP131" s="286"/>
      <c r="HQ131" s="286"/>
      <c r="HR131" s="286"/>
      <c r="HS131" s="286"/>
      <c r="HT131" s="286"/>
      <c r="HU131" s="286"/>
      <c r="HV131" s="286"/>
      <c r="HW131" s="286"/>
      <c r="HX131" s="286"/>
      <c r="HY131" s="286"/>
      <c r="HZ131" s="286"/>
      <c r="IA131" s="286"/>
      <c r="IB131" s="286"/>
      <c r="IC131" s="286"/>
    </row>
    <row r="132" spans="1:237" s="288" customFormat="1" ht="30" customHeight="1">
      <c r="A132" s="306">
        <v>124</v>
      </c>
      <c r="B132" s="362" t="s">
        <v>993</v>
      </c>
      <c r="C132" s="305" t="s">
        <v>1486</v>
      </c>
      <c r="D132" s="348">
        <v>1988</v>
      </c>
      <c r="E132" s="306" t="s">
        <v>563</v>
      </c>
      <c r="F132" s="306">
        <v>19.100000000000001</v>
      </c>
      <c r="G132" s="305" t="s">
        <v>1499</v>
      </c>
      <c r="H132" s="305" t="s">
        <v>1500</v>
      </c>
      <c r="I132" s="408" t="s">
        <v>1602</v>
      </c>
      <c r="J132" s="306" t="s">
        <v>1511</v>
      </c>
      <c r="K132" s="350">
        <v>41086</v>
      </c>
      <c r="L132" s="356">
        <v>115180</v>
      </c>
      <c r="M132" s="356"/>
      <c r="N132" s="356">
        <v>172692</v>
      </c>
      <c r="O132" s="306">
        <v>20310</v>
      </c>
      <c r="P132" s="306">
        <v>4.0999999999999996</v>
      </c>
      <c r="Q132" s="306"/>
      <c r="R132" s="306" t="s">
        <v>3927</v>
      </c>
      <c r="S132" s="306"/>
      <c r="T132" s="306" t="s">
        <v>1603</v>
      </c>
      <c r="U132" s="364" t="s">
        <v>2449</v>
      </c>
      <c r="V132" s="306" t="s">
        <v>1604</v>
      </c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52"/>
      <c r="AP132" s="352"/>
      <c r="AQ132" s="352"/>
      <c r="AR132" s="352"/>
      <c r="AS132" s="352"/>
      <c r="AT132" s="352"/>
      <c r="AU132" s="352"/>
      <c r="AV132" s="352"/>
      <c r="AW132" s="352"/>
      <c r="AX132" s="352"/>
      <c r="AY132" s="352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  <c r="BJ132" s="352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6"/>
      <c r="DW132" s="286"/>
      <c r="DX132" s="286"/>
      <c r="DY132" s="286"/>
      <c r="DZ132" s="286"/>
      <c r="EA132" s="286"/>
      <c r="EB132" s="286"/>
      <c r="EC132" s="286"/>
      <c r="ED132" s="286"/>
      <c r="EE132" s="286"/>
      <c r="EF132" s="286"/>
      <c r="EG132" s="286"/>
      <c r="EH132" s="286"/>
      <c r="EI132" s="286"/>
      <c r="EJ132" s="286"/>
      <c r="EK132" s="286"/>
      <c r="EL132" s="286"/>
      <c r="EM132" s="286"/>
      <c r="EN132" s="286"/>
      <c r="EO132" s="286"/>
      <c r="EP132" s="286"/>
      <c r="EQ132" s="286"/>
      <c r="ER132" s="286"/>
      <c r="ES132" s="286"/>
      <c r="ET132" s="286"/>
      <c r="EU132" s="286"/>
      <c r="EV132" s="286"/>
      <c r="EW132" s="286"/>
      <c r="EX132" s="286"/>
      <c r="EY132" s="286"/>
      <c r="EZ132" s="286"/>
      <c r="FA132" s="286"/>
      <c r="FB132" s="286"/>
      <c r="FC132" s="286"/>
      <c r="FD132" s="286"/>
      <c r="FE132" s="286"/>
      <c r="FF132" s="286"/>
      <c r="FG132" s="286"/>
      <c r="FH132" s="286"/>
      <c r="FI132" s="286"/>
      <c r="FJ132" s="286"/>
      <c r="FK132" s="286"/>
      <c r="FL132" s="286"/>
      <c r="FM132" s="286"/>
      <c r="FN132" s="286"/>
      <c r="FO132" s="286"/>
      <c r="FP132" s="286"/>
      <c r="FQ132" s="286"/>
      <c r="FR132" s="286"/>
      <c r="FS132" s="286"/>
      <c r="FT132" s="286"/>
      <c r="FU132" s="286"/>
      <c r="FV132" s="286"/>
      <c r="FW132" s="286"/>
      <c r="FX132" s="286"/>
      <c r="FY132" s="286"/>
      <c r="FZ132" s="286"/>
      <c r="GA132" s="286"/>
      <c r="GB132" s="286"/>
      <c r="GC132" s="286"/>
      <c r="GD132" s="286"/>
      <c r="GE132" s="286"/>
      <c r="GF132" s="286"/>
      <c r="GG132" s="286"/>
      <c r="GH132" s="286"/>
      <c r="GI132" s="286"/>
      <c r="GJ132" s="286"/>
      <c r="GK132" s="286"/>
      <c r="GL132" s="286"/>
      <c r="GM132" s="286"/>
      <c r="GN132" s="286"/>
      <c r="GO132" s="286"/>
      <c r="GP132" s="286"/>
      <c r="GQ132" s="286"/>
      <c r="GR132" s="286"/>
      <c r="GS132" s="286"/>
      <c r="GT132" s="286"/>
      <c r="GU132" s="286"/>
      <c r="GV132" s="286"/>
      <c r="GW132" s="286"/>
      <c r="GX132" s="286"/>
      <c r="GY132" s="286"/>
      <c r="GZ132" s="286"/>
      <c r="HA132" s="286"/>
      <c r="HB132" s="286"/>
      <c r="HC132" s="286"/>
      <c r="HD132" s="286"/>
      <c r="HE132" s="286"/>
      <c r="HF132" s="286"/>
      <c r="HG132" s="286"/>
      <c r="HH132" s="286"/>
      <c r="HI132" s="286"/>
      <c r="HJ132" s="286"/>
      <c r="HK132" s="286"/>
      <c r="HL132" s="286"/>
      <c r="HM132" s="286"/>
      <c r="HN132" s="286"/>
      <c r="HO132" s="286"/>
      <c r="HP132" s="286"/>
      <c r="HQ132" s="286"/>
      <c r="HR132" s="286"/>
      <c r="HS132" s="286"/>
      <c r="HT132" s="286"/>
      <c r="HU132" s="286"/>
      <c r="HV132" s="286"/>
      <c r="HW132" s="286"/>
      <c r="HX132" s="286"/>
      <c r="HY132" s="286"/>
      <c r="HZ132" s="286"/>
      <c r="IA132" s="286"/>
      <c r="IB132" s="286"/>
      <c r="IC132" s="286"/>
    </row>
    <row r="133" spans="1:237" s="288" customFormat="1" ht="30" customHeight="1">
      <c r="A133" s="306">
        <v>125</v>
      </c>
      <c r="B133" s="362" t="s">
        <v>1011</v>
      </c>
      <c r="C133" s="305" t="s">
        <v>110</v>
      </c>
      <c r="D133" s="348">
        <v>1978</v>
      </c>
      <c r="E133" s="306" t="s">
        <v>563</v>
      </c>
      <c r="F133" s="420">
        <v>375.4</v>
      </c>
      <c r="G133" s="305" t="s">
        <v>111</v>
      </c>
      <c r="H133" s="305" t="s">
        <v>112</v>
      </c>
      <c r="I133" s="306" t="s">
        <v>1602</v>
      </c>
      <c r="J133" s="306" t="s">
        <v>113</v>
      </c>
      <c r="K133" s="350">
        <v>40037</v>
      </c>
      <c r="L133" s="356">
        <v>73901</v>
      </c>
      <c r="M133" s="356"/>
      <c r="N133" s="356">
        <v>48766</v>
      </c>
      <c r="O133" s="306">
        <v>10005</v>
      </c>
      <c r="P133" s="306" t="s">
        <v>1631</v>
      </c>
      <c r="Q133" s="306"/>
      <c r="R133" s="306" t="s">
        <v>3928</v>
      </c>
      <c r="S133" s="306"/>
      <c r="T133" s="306" t="s">
        <v>1603</v>
      </c>
      <c r="U133" s="364" t="s">
        <v>2449</v>
      </c>
      <c r="V133" s="306" t="s">
        <v>1604</v>
      </c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6"/>
      <c r="DW133" s="286"/>
      <c r="DX133" s="286"/>
      <c r="DY133" s="286"/>
      <c r="DZ133" s="286"/>
      <c r="EA133" s="286"/>
      <c r="EB133" s="286"/>
      <c r="EC133" s="286"/>
      <c r="ED133" s="286"/>
      <c r="EE133" s="286"/>
      <c r="EF133" s="286"/>
      <c r="EG133" s="286"/>
      <c r="EH133" s="286"/>
      <c r="EI133" s="286"/>
      <c r="EJ133" s="286"/>
      <c r="EK133" s="286"/>
      <c r="EL133" s="286"/>
      <c r="EM133" s="286"/>
      <c r="EN133" s="286"/>
      <c r="EO133" s="286"/>
      <c r="EP133" s="286"/>
      <c r="EQ133" s="286"/>
      <c r="ER133" s="286"/>
      <c r="ES133" s="286"/>
      <c r="ET133" s="286"/>
      <c r="EU133" s="286"/>
      <c r="EV133" s="286"/>
      <c r="EW133" s="286"/>
      <c r="EX133" s="286"/>
      <c r="EY133" s="286"/>
      <c r="EZ133" s="286"/>
      <c r="FA133" s="286"/>
      <c r="FB133" s="286"/>
      <c r="FC133" s="286"/>
      <c r="FD133" s="286"/>
      <c r="FE133" s="286"/>
      <c r="FF133" s="286"/>
      <c r="FG133" s="286"/>
      <c r="FH133" s="286"/>
      <c r="FI133" s="286"/>
      <c r="FJ133" s="286"/>
      <c r="FK133" s="286"/>
      <c r="FL133" s="286"/>
      <c r="FM133" s="286"/>
      <c r="FN133" s="286"/>
      <c r="FO133" s="286"/>
      <c r="FP133" s="286"/>
      <c r="FQ133" s="286"/>
      <c r="FR133" s="286"/>
      <c r="FS133" s="286"/>
      <c r="FT133" s="286"/>
      <c r="FU133" s="286"/>
      <c r="FV133" s="286"/>
      <c r="FW133" s="286"/>
      <c r="FX133" s="286"/>
      <c r="FY133" s="286"/>
      <c r="FZ133" s="286"/>
      <c r="GA133" s="286"/>
      <c r="GB133" s="286"/>
      <c r="GC133" s="286"/>
      <c r="GD133" s="286"/>
      <c r="GE133" s="286"/>
      <c r="GF133" s="286"/>
      <c r="GG133" s="286"/>
      <c r="GH133" s="286"/>
      <c r="GI133" s="286"/>
      <c r="GJ133" s="286"/>
      <c r="GK133" s="286"/>
      <c r="GL133" s="286"/>
      <c r="GM133" s="286"/>
      <c r="GN133" s="286"/>
      <c r="GO133" s="286"/>
      <c r="GP133" s="286"/>
      <c r="GQ133" s="286"/>
      <c r="GR133" s="286"/>
      <c r="GS133" s="286"/>
      <c r="GT133" s="286"/>
      <c r="GU133" s="286"/>
      <c r="GV133" s="286"/>
      <c r="GW133" s="286"/>
      <c r="GX133" s="286"/>
      <c r="GY133" s="286"/>
      <c r="GZ133" s="286"/>
      <c r="HA133" s="286"/>
      <c r="HB133" s="286"/>
      <c r="HC133" s="286"/>
      <c r="HD133" s="286"/>
      <c r="HE133" s="286"/>
      <c r="HF133" s="286"/>
      <c r="HG133" s="286"/>
      <c r="HH133" s="286"/>
      <c r="HI133" s="286"/>
      <c r="HJ133" s="286"/>
      <c r="HK133" s="286"/>
      <c r="HL133" s="286"/>
      <c r="HM133" s="286"/>
      <c r="HN133" s="286"/>
      <c r="HO133" s="286"/>
      <c r="HP133" s="286"/>
      <c r="HQ133" s="286"/>
      <c r="HR133" s="286"/>
      <c r="HS133" s="286"/>
      <c r="HT133" s="286"/>
      <c r="HU133" s="286"/>
      <c r="HV133" s="286"/>
      <c r="HW133" s="286"/>
      <c r="HX133" s="286"/>
      <c r="HY133" s="286"/>
      <c r="HZ133" s="286"/>
      <c r="IA133" s="286"/>
      <c r="IB133" s="286"/>
      <c r="IC133" s="286"/>
    </row>
    <row r="134" spans="1:237" s="288" customFormat="1" ht="30" customHeight="1">
      <c r="A134" s="306">
        <v>126</v>
      </c>
      <c r="B134" s="362" t="s">
        <v>1012</v>
      </c>
      <c r="C134" s="305" t="s">
        <v>1013</v>
      </c>
      <c r="D134" s="348">
        <v>1979</v>
      </c>
      <c r="E134" s="306" t="s">
        <v>563</v>
      </c>
      <c r="F134" s="306" t="s">
        <v>949</v>
      </c>
      <c r="G134" s="305" t="s">
        <v>111</v>
      </c>
      <c r="H134" s="305"/>
      <c r="I134" s="408"/>
      <c r="J134" s="305"/>
      <c r="K134" s="310"/>
      <c r="L134" s="306">
        <v>20000</v>
      </c>
      <c r="M134" s="306"/>
      <c r="N134" s="306"/>
      <c r="O134" s="306">
        <v>10007</v>
      </c>
      <c r="P134" s="306">
        <v>9.8000000000000007</v>
      </c>
      <c r="Q134" s="306"/>
      <c r="R134" s="306"/>
      <c r="S134" s="306"/>
      <c r="T134" s="306" t="s">
        <v>1603</v>
      </c>
      <c r="U134" s="364" t="s">
        <v>2449</v>
      </c>
      <c r="V134" s="306" t="s">
        <v>1781</v>
      </c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52"/>
      <c r="AW134" s="352"/>
      <c r="AX134" s="352"/>
      <c r="AY134" s="352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6"/>
      <c r="DW134" s="286"/>
      <c r="DX134" s="286"/>
      <c r="DY134" s="286"/>
      <c r="DZ134" s="286"/>
      <c r="EA134" s="286"/>
      <c r="EB134" s="286"/>
      <c r="EC134" s="286"/>
      <c r="ED134" s="286"/>
      <c r="EE134" s="286"/>
      <c r="EF134" s="286"/>
      <c r="EG134" s="286"/>
      <c r="EH134" s="286"/>
      <c r="EI134" s="286"/>
      <c r="EJ134" s="286"/>
      <c r="EK134" s="286"/>
      <c r="EL134" s="286"/>
      <c r="EM134" s="286"/>
      <c r="EN134" s="286"/>
      <c r="EO134" s="286"/>
      <c r="EP134" s="286"/>
      <c r="EQ134" s="286"/>
      <c r="ER134" s="286"/>
      <c r="ES134" s="286"/>
      <c r="ET134" s="286"/>
      <c r="EU134" s="286"/>
      <c r="EV134" s="286"/>
      <c r="EW134" s="286"/>
      <c r="EX134" s="286"/>
      <c r="EY134" s="286"/>
      <c r="EZ134" s="286"/>
      <c r="FA134" s="286"/>
      <c r="FB134" s="286"/>
      <c r="FC134" s="286"/>
      <c r="FD134" s="286"/>
      <c r="FE134" s="286"/>
      <c r="FF134" s="286"/>
      <c r="FG134" s="286"/>
      <c r="FH134" s="286"/>
      <c r="FI134" s="286"/>
      <c r="FJ134" s="286"/>
      <c r="FK134" s="286"/>
      <c r="FL134" s="286"/>
      <c r="FM134" s="286"/>
      <c r="FN134" s="286"/>
      <c r="FO134" s="286"/>
      <c r="FP134" s="286"/>
      <c r="FQ134" s="286"/>
      <c r="FR134" s="286"/>
      <c r="FS134" s="286"/>
      <c r="FT134" s="286"/>
      <c r="FU134" s="286"/>
      <c r="FV134" s="286"/>
      <c r="FW134" s="286"/>
      <c r="FX134" s="286"/>
      <c r="FY134" s="286"/>
      <c r="FZ134" s="286"/>
      <c r="GA134" s="286"/>
      <c r="GB134" s="286"/>
      <c r="GC134" s="286"/>
      <c r="GD134" s="286"/>
      <c r="GE134" s="286"/>
      <c r="GF134" s="286"/>
      <c r="GG134" s="286"/>
      <c r="GH134" s="286"/>
      <c r="GI134" s="286"/>
      <c r="GJ134" s="286"/>
      <c r="GK134" s="286"/>
      <c r="GL134" s="286"/>
      <c r="GM134" s="286"/>
      <c r="GN134" s="286"/>
      <c r="GO134" s="286"/>
      <c r="GP134" s="286"/>
      <c r="GQ134" s="286"/>
      <c r="GR134" s="286"/>
      <c r="GS134" s="286"/>
      <c r="GT134" s="286"/>
      <c r="GU134" s="286"/>
      <c r="GV134" s="286"/>
      <c r="GW134" s="286"/>
      <c r="GX134" s="286"/>
      <c r="GY134" s="286"/>
      <c r="GZ134" s="286"/>
      <c r="HA134" s="286"/>
      <c r="HB134" s="286"/>
      <c r="HC134" s="286"/>
      <c r="HD134" s="286"/>
      <c r="HE134" s="286"/>
      <c r="HF134" s="286"/>
      <c r="HG134" s="286"/>
      <c r="HH134" s="286"/>
      <c r="HI134" s="286"/>
      <c r="HJ134" s="286"/>
      <c r="HK134" s="286"/>
      <c r="HL134" s="286"/>
      <c r="HM134" s="286"/>
      <c r="HN134" s="286"/>
      <c r="HO134" s="286"/>
      <c r="HP134" s="286"/>
      <c r="HQ134" s="286"/>
      <c r="HR134" s="286"/>
      <c r="HS134" s="286"/>
      <c r="HT134" s="286"/>
      <c r="HU134" s="286"/>
      <c r="HV134" s="286"/>
      <c r="HW134" s="286"/>
      <c r="HX134" s="286"/>
      <c r="HY134" s="286"/>
      <c r="HZ134" s="286"/>
      <c r="IA134" s="286"/>
      <c r="IB134" s="286"/>
      <c r="IC134" s="286"/>
    </row>
    <row r="135" spans="1:237" s="288" customFormat="1" ht="30" customHeight="1">
      <c r="A135" s="306">
        <v>127</v>
      </c>
      <c r="B135" s="362" t="s">
        <v>1428</v>
      </c>
      <c r="C135" s="305" t="s">
        <v>469</v>
      </c>
      <c r="D135" s="348">
        <v>1983</v>
      </c>
      <c r="E135" s="306" t="s">
        <v>563</v>
      </c>
      <c r="F135" s="305"/>
      <c r="G135" s="355" t="s">
        <v>402</v>
      </c>
      <c r="H135" s="362" t="s">
        <v>1429</v>
      </c>
      <c r="I135" s="306" t="s">
        <v>1295</v>
      </c>
      <c r="J135" s="306" t="s">
        <v>1296</v>
      </c>
      <c r="K135" s="350">
        <v>33954</v>
      </c>
      <c r="L135" s="356">
        <v>10850.24</v>
      </c>
      <c r="M135" s="356"/>
      <c r="N135" s="356"/>
      <c r="O135" s="306"/>
      <c r="P135" s="306"/>
      <c r="Q135" s="358"/>
      <c r="R135" s="358" t="s">
        <v>3564</v>
      </c>
      <c r="S135" s="358" t="s">
        <v>3562</v>
      </c>
      <c r="T135" s="306" t="s">
        <v>1603</v>
      </c>
      <c r="U135" s="364" t="s">
        <v>2449</v>
      </c>
      <c r="V135" s="306" t="s">
        <v>1781</v>
      </c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6"/>
      <c r="DW135" s="286"/>
      <c r="DX135" s="286"/>
      <c r="DY135" s="286"/>
      <c r="DZ135" s="286"/>
      <c r="EA135" s="286"/>
      <c r="EB135" s="286"/>
      <c r="EC135" s="286"/>
      <c r="ED135" s="286"/>
      <c r="EE135" s="286"/>
      <c r="EF135" s="286"/>
      <c r="EG135" s="286"/>
      <c r="EH135" s="286"/>
      <c r="EI135" s="286"/>
      <c r="EJ135" s="286"/>
      <c r="EK135" s="286"/>
      <c r="EL135" s="286"/>
      <c r="EM135" s="286"/>
      <c r="EN135" s="286"/>
      <c r="EO135" s="286"/>
      <c r="EP135" s="286"/>
      <c r="EQ135" s="286"/>
      <c r="ER135" s="286"/>
      <c r="ES135" s="286"/>
      <c r="ET135" s="286"/>
      <c r="EU135" s="286"/>
      <c r="EV135" s="286"/>
      <c r="EW135" s="286"/>
      <c r="EX135" s="286"/>
      <c r="EY135" s="286"/>
      <c r="EZ135" s="286"/>
      <c r="FA135" s="286"/>
      <c r="FB135" s="286"/>
      <c r="FC135" s="286"/>
      <c r="FD135" s="286"/>
      <c r="FE135" s="286"/>
      <c r="FF135" s="286"/>
      <c r="FG135" s="286"/>
      <c r="FH135" s="286"/>
      <c r="FI135" s="286"/>
      <c r="FJ135" s="286"/>
      <c r="FK135" s="286"/>
      <c r="FL135" s="286"/>
      <c r="FM135" s="286"/>
      <c r="FN135" s="286"/>
      <c r="FO135" s="286"/>
      <c r="FP135" s="286"/>
      <c r="FQ135" s="286"/>
      <c r="FR135" s="286"/>
      <c r="FS135" s="286"/>
      <c r="FT135" s="286"/>
      <c r="FU135" s="286"/>
      <c r="FV135" s="286"/>
      <c r="FW135" s="286"/>
      <c r="FX135" s="286"/>
      <c r="FY135" s="286"/>
      <c r="FZ135" s="286"/>
      <c r="GA135" s="286"/>
      <c r="GB135" s="286"/>
      <c r="GC135" s="286"/>
      <c r="GD135" s="286"/>
      <c r="GE135" s="286"/>
      <c r="GF135" s="286"/>
      <c r="GG135" s="286"/>
      <c r="GH135" s="286"/>
      <c r="GI135" s="286"/>
      <c r="GJ135" s="286"/>
      <c r="GK135" s="286"/>
      <c r="GL135" s="286"/>
      <c r="GM135" s="286"/>
      <c r="GN135" s="286"/>
      <c r="GO135" s="286"/>
      <c r="GP135" s="286"/>
      <c r="GQ135" s="286"/>
      <c r="GR135" s="286"/>
      <c r="GS135" s="286"/>
      <c r="GT135" s="286"/>
      <c r="GU135" s="286"/>
      <c r="GV135" s="286"/>
      <c r="GW135" s="286"/>
      <c r="GX135" s="286"/>
      <c r="GY135" s="286"/>
      <c r="GZ135" s="286"/>
      <c r="HA135" s="286"/>
      <c r="HB135" s="286"/>
      <c r="HC135" s="286"/>
      <c r="HD135" s="286"/>
      <c r="HE135" s="286"/>
      <c r="HF135" s="286"/>
      <c r="HG135" s="286"/>
      <c r="HH135" s="286"/>
      <c r="HI135" s="286"/>
      <c r="HJ135" s="286"/>
      <c r="HK135" s="286"/>
      <c r="HL135" s="286"/>
      <c r="HM135" s="286"/>
      <c r="HN135" s="286"/>
      <c r="HO135" s="286"/>
      <c r="HP135" s="286"/>
      <c r="HQ135" s="286"/>
      <c r="HR135" s="286"/>
      <c r="HS135" s="286"/>
      <c r="HT135" s="286"/>
      <c r="HU135" s="286"/>
      <c r="HV135" s="286"/>
      <c r="HW135" s="286"/>
      <c r="HX135" s="286"/>
      <c r="HY135" s="286"/>
      <c r="HZ135" s="286"/>
      <c r="IA135" s="286"/>
      <c r="IB135" s="286"/>
      <c r="IC135" s="286"/>
    </row>
    <row r="136" spans="1:237" s="288" customFormat="1" ht="30" customHeight="1">
      <c r="A136" s="306">
        <v>128</v>
      </c>
      <c r="B136" s="362" t="s">
        <v>1430</v>
      </c>
      <c r="C136" s="305" t="s">
        <v>469</v>
      </c>
      <c r="D136" s="348">
        <v>1983</v>
      </c>
      <c r="E136" s="306" t="s">
        <v>563</v>
      </c>
      <c r="F136" s="305"/>
      <c r="G136" s="355" t="s">
        <v>402</v>
      </c>
      <c r="H136" s="362" t="s">
        <v>1431</v>
      </c>
      <c r="I136" s="306" t="s">
        <v>1295</v>
      </c>
      <c r="J136" s="306" t="s">
        <v>1296</v>
      </c>
      <c r="K136" s="350">
        <v>33954</v>
      </c>
      <c r="L136" s="356">
        <v>11625</v>
      </c>
      <c r="M136" s="356"/>
      <c r="N136" s="356"/>
      <c r="O136" s="306"/>
      <c r="P136" s="306"/>
      <c r="Q136" s="358"/>
      <c r="R136" s="358" t="s">
        <v>3564</v>
      </c>
      <c r="S136" s="358" t="s">
        <v>3562</v>
      </c>
      <c r="T136" s="306" t="s">
        <v>1603</v>
      </c>
      <c r="U136" s="364" t="s">
        <v>2449</v>
      </c>
      <c r="V136" s="306" t="s">
        <v>1781</v>
      </c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  <c r="BB136" s="352"/>
      <c r="BC136" s="352"/>
      <c r="BD136" s="352"/>
      <c r="BE136" s="352"/>
      <c r="BF136" s="352"/>
      <c r="BG136" s="352"/>
      <c r="BH136" s="352"/>
      <c r="BI136" s="352"/>
      <c r="BJ136" s="352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6"/>
      <c r="DW136" s="286"/>
      <c r="DX136" s="286"/>
      <c r="DY136" s="286"/>
      <c r="DZ136" s="286"/>
      <c r="EA136" s="286"/>
      <c r="EB136" s="286"/>
      <c r="EC136" s="286"/>
      <c r="ED136" s="286"/>
      <c r="EE136" s="286"/>
      <c r="EF136" s="286"/>
      <c r="EG136" s="286"/>
      <c r="EH136" s="286"/>
      <c r="EI136" s="286"/>
      <c r="EJ136" s="286"/>
      <c r="EK136" s="286"/>
      <c r="EL136" s="286"/>
      <c r="EM136" s="286"/>
      <c r="EN136" s="286"/>
      <c r="EO136" s="286"/>
      <c r="EP136" s="286"/>
      <c r="EQ136" s="286"/>
      <c r="ER136" s="286"/>
      <c r="ES136" s="286"/>
      <c r="ET136" s="286"/>
      <c r="EU136" s="286"/>
      <c r="EV136" s="286"/>
      <c r="EW136" s="286"/>
      <c r="EX136" s="286"/>
      <c r="EY136" s="286"/>
      <c r="EZ136" s="286"/>
      <c r="FA136" s="286"/>
      <c r="FB136" s="286"/>
      <c r="FC136" s="286"/>
      <c r="FD136" s="286"/>
      <c r="FE136" s="286"/>
      <c r="FF136" s="286"/>
      <c r="FG136" s="286"/>
      <c r="FH136" s="286"/>
      <c r="FI136" s="286"/>
      <c r="FJ136" s="286"/>
      <c r="FK136" s="286"/>
      <c r="FL136" s="286"/>
      <c r="FM136" s="286"/>
      <c r="FN136" s="286"/>
      <c r="FO136" s="286"/>
      <c r="FP136" s="286"/>
      <c r="FQ136" s="286"/>
      <c r="FR136" s="286"/>
      <c r="FS136" s="286"/>
      <c r="FT136" s="286"/>
      <c r="FU136" s="286"/>
      <c r="FV136" s="286"/>
      <c r="FW136" s="286"/>
      <c r="FX136" s="286"/>
      <c r="FY136" s="286"/>
      <c r="FZ136" s="286"/>
      <c r="GA136" s="286"/>
      <c r="GB136" s="286"/>
      <c r="GC136" s="286"/>
      <c r="GD136" s="286"/>
      <c r="GE136" s="286"/>
      <c r="GF136" s="286"/>
      <c r="GG136" s="286"/>
      <c r="GH136" s="286"/>
      <c r="GI136" s="286"/>
      <c r="GJ136" s="286"/>
      <c r="GK136" s="286"/>
      <c r="GL136" s="286"/>
      <c r="GM136" s="286"/>
      <c r="GN136" s="286"/>
      <c r="GO136" s="286"/>
      <c r="GP136" s="286"/>
      <c r="GQ136" s="286"/>
      <c r="GR136" s="286"/>
      <c r="GS136" s="286"/>
      <c r="GT136" s="286"/>
      <c r="GU136" s="286"/>
      <c r="GV136" s="286"/>
      <c r="GW136" s="286"/>
      <c r="GX136" s="286"/>
      <c r="GY136" s="286"/>
      <c r="GZ136" s="286"/>
      <c r="HA136" s="286"/>
      <c r="HB136" s="286"/>
      <c r="HC136" s="286"/>
      <c r="HD136" s="286"/>
      <c r="HE136" s="286"/>
      <c r="HF136" s="286"/>
      <c r="HG136" s="286"/>
      <c r="HH136" s="286"/>
      <c r="HI136" s="286"/>
      <c r="HJ136" s="286"/>
      <c r="HK136" s="286"/>
      <c r="HL136" s="286"/>
      <c r="HM136" s="286"/>
      <c r="HN136" s="286"/>
      <c r="HO136" s="286"/>
      <c r="HP136" s="286"/>
      <c r="HQ136" s="286"/>
      <c r="HR136" s="286"/>
      <c r="HS136" s="286"/>
      <c r="HT136" s="286"/>
      <c r="HU136" s="286"/>
      <c r="HV136" s="286"/>
      <c r="HW136" s="286"/>
      <c r="HX136" s="286"/>
      <c r="HY136" s="286"/>
      <c r="HZ136" s="286"/>
      <c r="IA136" s="286"/>
      <c r="IB136" s="286"/>
      <c r="IC136" s="286"/>
    </row>
    <row r="137" spans="1:237" s="288" customFormat="1" ht="30" customHeight="1">
      <c r="A137" s="306">
        <v>129</v>
      </c>
      <c r="B137" s="362" t="s">
        <v>1432</v>
      </c>
      <c r="C137" s="305" t="s">
        <v>469</v>
      </c>
      <c r="D137" s="348">
        <v>1983</v>
      </c>
      <c r="E137" s="306" t="s">
        <v>563</v>
      </c>
      <c r="F137" s="305"/>
      <c r="G137" s="355" t="s">
        <v>402</v>
      </c>
      <c r="H137" s="362"/>
      <c r="I137" s="306" t="s">
        <v>1295</v>
      </c>
      <c r="J137" s="306" t="s">
        <v>1296</v>
      </c>
      <c r="K137" s="350">
        <v>33954</v>
      </c>
      <c r="L137" s="356">
        <v>3401.36</v>
      </c>
      <c r="M137" s="356"/>
      <c r="N137" s="356"/>
      <c r="O137" s="306"/>
      <c r="P137" s="306"/>
      <c r="Q137" s="358"/>
      <c r="R137" s="358" t="s">
        <v>3564</v>
      </c>
      <c r="S137" s="358" t="s">
        <v>3562</v>
      </c>
      <c r="T137" s="306" t="s">
        <v>1603</v>
      </c>
      <c r="U137" s="364" t="s">
        <v>2449</v>
      </c>
      <c r="V137" s="306" t="s">
        <v>1781</v>
      </c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6"/>
      <c r="DW137" s="286"/>
      <c r="DX137" s="286"/>
      <c r="DY137" s="286"/>
      <c r="DZ137" s="286"/>
      <c r="EA137" s="286"/>
      <c r="EB137" s="286"/>
      <c r="EC137" s="286"/>
      <c r="ED137" s="286"/>
      <c r="EE137" s="286"/>
      <c r="EF137" s="286"/>
      <c r="EG137" s="286"/>
      <c r="EH137" s="286"/>
      <c r="EI137" s="286"/>
      <c r="EJ137" s="286"/>
      <c r="EK137" s="286"/>
      <c r="EL137" s="286"/>
      <c r="EM137" s="286"/>
      <c r="EN137" s="286"/>
      <c r="EO137" s="286"/>
      <c r="EP137" s="286"/>
      <c r="EQ137" s="286"/>
      <c r="ER137" s="286"/>
      <c r="ES137" s="286"/>
      <c r="ET137" s="286"/>
      <c r="EU137" s="286"/>
      <c r="EV137" s="286"/>
      <c r="EW137" s="286"/>
      <c r="EX137" s="286"/>
      <c r="EY137" s="286"/>
      <c r="EZ137" s="286"/>
      <c r="FA137" s="286"/>
      <c r="FB137" s="286"/>
      <c r="FC137" s="286"/>
      <c r="FD137" s="286"/>
      <c r="FE137" s="286"/>
      <c r="FF137" s="286"/>
      <c r="FG137" s="286"/>
      <c r="FH137" s="286"/>
      <c r="FI137" s="286"/>
      <c r="FJ137" s="286"/>
      <c r="FK137" s="286"/>
      <c r="FL137" s="286"/>
      <c r="FM137" s="286"/>
      <c r="FN137" s="286"/>
      <c r="FO137" s="286"/>
      <c r="FP137" s="286"/>
      <c r="FQ137" s="286"/>
      <c r="FR137" s="286"/>
      <c r="FS137" s="286"/>
      <c r="FT137" s="286"/>
      <c r="FU137" s="286"/>
      <c r="FV137" s="286"/>
      <c r="FW137" s="286"/>
      <c r="FX137" s="286"/>
      <c r="FY137" s="286"/>
      <c r="FZ137" s="286"/>
      <c r="GA137" s="286"/>
      <c r="GB137" s="286"/>
      <c r="GC137" s="286"/>
      <c r="GD137" s="286"/>
      <c r="GE137" s="286"/>
      <c r="GF137" s="286"/>
      <c r="GG137" s="286"/>
      <c r="GH137" s="286"/>
      <c r="GI137" s="286"/>
      <c r="GJ137" s="286"/>
      <c r="GK137" s="286"/>
      <c r="GL137" s="286"/>
      <c r="GM137" s="286"/>
      <c r="GN137" s="286"/>
      <c r="GO137" s="286"/>
      <c r="GP137" s="286"/>
      <c r="GQ137" s="286"/>
      <c r="GR137" s="286"/>
      <c r="GS137" s="286"/>
      <c r="GT137" s="286"/>
      <c r="GU137" s="286"/>
      <c r="GV137" s="286"/>
      <c r="GW137" s="286"/>
      <c r="GX137" s="286"/>
      <c r="GY137" s="286"/>
      <c r="GZ137" s="286"/>
      <c r="HA137" s="286"/>
      <c r="HB137" s="286"/>
      <c r="HC137" s="286"/>
      <c r="HD137" s="286"/>
      <c r="HE137" s="286"/>
      <c r="HF137" s="286"/>
      <c r="HG137" s="286"/>
      <c r="HH137" s="286"/>
      <c r="HI137" s="286"/>
      <c r="HJ137" s="286"/>
      <c r="HK137" s="286"/>
      <c r="HL137" s="286"/>
      <c r="HM137" s="286"/>
      <c r="HN137" s="286"/>
      <c r="HO137" s="286"/>
      <c r="HP137" s="286"/>
      <c r="HQ137" s="286"/>
      <c r="HR137" s="286"/>
      <c r="HS137" s="286"/>
      <c r="HT137" s="286"/>
      <c r="HU137" s="286"/>
      <c r="HV137" s="286"/>
      <c r="HW137" s="286"/>
      <c r="HX137" s="286"/>
      <c r="HY137" s="286"/>
      <c r="HZ137" s="286"/>
      <c r="IA137" s="286"/>
      <c r="IB137" s="286"/>
      <c r="IC137" s="286"/>
    </row>
    <row r="138" spans="1:237" s="288" customFormat="1" ht="30" customHeight="1">
      <c r="A138" s="306">
        <v>130</v>
      </c>
      <c r="B138" s="362" t="s">
        <v>1433</v>
      </c>
      <c r="C138" s="305" t="s">
        <v>469</v>
      </c>
      <c r="D138" s="348">
        <v>1983</v>
      </c>
      <c r="E138" s="306" t="s">
        <v>563</v>
      </c>
      <c r="F138" s="305"/>
      <c r="G138" s="355" t="s">
        <v>402</v>
      </c>
      <c r="H138" s="362" t="s">
        <v>1429</v>
      </c>
      <c r="I138" s="306" t="s">
        <v>1295</v>
      </c>
      <c r="J138" s="306" t="s">
        <v>1296</v>
      </c>
      <c r="K138" s="350">
        <v>33954</v>
      </c>
      <c r="L138" s="356">
        <v>36257.120000000003</v>
      </c>
      <c r="M138" s="356"/>
      <c r="N138" s="356"/>
      <c r="O138" s="306"/>
      <c r="P138" s="306"/>
      <c r="Q138" s="358"/>
      <c r="R138" s="358" t="s">
        <v>3564</v>
      </c>
      <c r="S138" s="358" t="s">
        <v>3562</v>
      </c>
      <c r="T138" s="306" t="s">
        <v>1603</v>
      </c>
      <c r="U138" s="364" t="s">
        <v>2449</v>
      </c>
      <c r="V138" s="306" t="s">
        <v>1781</v>
      </c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  <c r="BJ138" s="352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6"/>
      <c r="DW138" s="286"/>
      <c r="DX138" s="286"/>
      <c r="DY138" s="286"/>
      <c r="DZ138" s="286"/>
      <c r="EA138" s="286"/>
      <c r="EB138" s="286"/>
      <c r="EC138" s="286"/>
      <c r="ED138" s="286"/>
      <c r="EE138" s="286"/>
      <c r="EF138" s="286"/>
      <c r="EG138" s="286"/>
      <c r="EH138" s="286"/>
      <c r="EI138" s="286"/>
      <c r="EJ138" s="286"/>
      <c r="EK138" s="286"/>
      <c r="EL138" s="286"/>
      <c r="EM138" s="286"/>
      <c r="EN138" s="286"/>
      <c r="EO138" s="286"/>
      <c r="EP138" s="286"/>
      <c r="EQ138" s="286"/>
      <c r="ER138" s="286"/>
      <c r="ES138" s="286"/>
      <c r="ET138" s="286"/>
      <c r="EU138" s="286"/>
      <c r="EV138" s="286"/>
      <c r="EW138" s="286"/>
      <c r="EX138" s="286"/>
      <c r="EY138" s="286"/>
      <c r="EZ138" s="286"/>
      <c r="FA138" s="286"/>
      <c r="FB138" s="286"/>
      <c r="FC138" s="286"/>
      <c r="FD138" s="286"/>
      <c r="FE138" s="286"/>
      <c r="FF138" s="286"/>
      <c r="FG138" s="286"/>
      <c r="FH138" s="286"/>
      <c r="FI138" s="286"/>
      <c r="FJ138" s="286"/>
      <c r="FK138" s="286"/>
      <c r="FL138" s="286"/>
      <c r="FM138" s="286"/>
      <c r="FN138" s="286"/>
      <c r="FO138" s="286"/>
      <c r="FP138" s="286"/>
      <c r="FQ138" s="286"/>
      <c r="FR138" s="286"/>
      <c r="FS138" s="286"/>
      <c r="FT138" s="286"/>
      <c r="FU138" s="286"/>
      <c r="FV138" s="286"/>
      <c r="FW138" s="286"/>
      <c r="FX138" s="286"/>
      <c r="FY138" s="286"/>
      <c r="FZ138" s="286"/>
      <c r="GA138" s="286"/>
      <c r="GB138" s="286"/>
      <c r="GC138" s="286"/>
      <c r="GD138" s="286"/>
      <c r="GE138" s="286"/>
      <c r="GF138" s="286"/>
      <c r="GG138" s="286"/>
      <c r="GH138" s="286"/>
      <c r="GI138" s="286"/>
      <c r="GJ138" s="286"/>
      <c r="GK138" s="286"/>
      <c r="GL138" s="286"/>
      <c r="GM138" s="286"/>
      <c r="GN138" s="286"/>
      <c r="GO138" s="286"/>
      <c r="GP138" s="286"/>
      <c r="GQ138" s="286"/>
      <c r="GR138" s="286"/>
      <c r="GS138" s="286"/>
      <c r="GT138" s="286"/>
      <c r="GU138" s="286"/>
      <c r="GV138" s="286"/>
      <c r="GW138" s="286"/>
      <c r="GX138" s="286"/>
      <c r="GY138" s="286"/>
      <c r="GZ138" s="286"/>
      <c r="HA138" s="286"/>
      <c r="HB138" s="286"/>
      <c r="HC138" s="286"/>
      <c r="HD138" s="286"/>
      <c r="HE138" s="286"/>
      <c r="HF138" s="286"/>
      <c r="HG138" s="286"/>
      <c r="HH138" s="286"/>
      <c r="HI138" s="286"/>
      <c r="HJ138" s="286"/>
      <c r="HK138" s="286"/>
      <c r="HL138" s="286"/>
      <c r="HM138" s="286"/>
      <c r="HN138" s="286"/>
      <c r="HO138" s="286"/>
      <c r="HP138" s="286"/>
      <c r="HQ138" s="286"/>
      <c r="HR138" s="286"/>
      <c r="HS138" s="286"/>
      <c r="HT138" s="286"/>
      <c r="HU138" s="286"/>
      <c r="HV138" s="286"/>
      <c r="HW138" s="286"/>
      <c r="HX138" s="286"/>
      <c r="HY138" s="286"/>
      <c r="HZ138" s="286"/>
      <c r="IA138" s="286"/>
      <c r="IB138" s="286"/>
      <c r="IC138" s="286"/>
    </row>
    <row r="139" spans="1:237" s="288" customFormat="1" ht="30" customHeight="1">
      <c r="A139" s="306">
        <v>131</v>
      </c>
      <c r="B139" s="362" t="s">
        <v>1434</v>
      </c>
      <c r="C139" s="305" t="s">
        <v>1501</v>
      </c>
      <c r="D139" s="348">
        <v>1990</v>
      </c>
      <c r="E139" s="306" t="s">
        <v>563</v>
      </c>
      <c r="F139" s="306" t="s">
        <v>1504</v>
      </c>
      <c r="G139" s="305" t="s">
        <v>1502</v>
      </c>
      <c r="H139" s="305" t="s">
        <v>1503</v>
      </c>
      <c r="I139" s="408" t="s">
        <v>1762</v>
      </c>
      <c r="J139" s="306" t="s">
        <v>1513</v>
      </c>
      <c r="K139" s="423">
        <v>41116</v>
      </c>
      <c r="L139" s="356">
        <v>59503.7</v>
      </c>
      <c r="M139" s="356"/>
      <c r="N139" s="356"/>
      <c r="O139" s="306">
        <v>20310</v>
      </c>
      <c r="P139" s="306">
        <v>4.0999999999999996</v>
      </c>
      <c r="Q139" s="358"/>
      <c r="R139" s="358" t="s">
        <v>3929</v>
      </c>
      <c r="S139" s="358"/>
      <c r="T139" s="306" t="s">
        <v>1603</v>
      </c>
      <c r="U139" s="364" t="s">
        <v>2449</v>
      </c>
      <c r="V139" s="306" t="s">
        <v>1604</v>
      </c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6"/>
      <c r="DW139" s="286"/>
      <c r="DX139" s="286"/>
      <c r="DY139" s="286"/>
      <c r="DZ139" s="286"/>
      <c r="EA139" s="286"/>
      <c r="EB139" s="286"/>
      <c r="EC139" s="286"/>
      <c r="ED139" s="286"/>
      <c r="EE139" s="286"/>
      <c r="EF139" s="286"/>
      <c r="EG139" s="286"/>
      <c r="EH139" s="286"/>
      <c r="EI139" s="286"/>
      <c r="EJ139" s="286"/>
      <c r="EK139" s="286"/>
      <c r="EL139" s="286"/>
      <c r="EM139" s="286"/>
      <c r="EN139" s="286"/>
      <c r="EO139" s="286"/>
      <c r="EP139" s="286"/>
      <c r="EQ139" s="286"/>
      <c r="ER139" s="286"/>
      <c r="ES139" s="286"/>
      <c r="ET139" s="286"/>
      <c r="EU139" s="286"/>
      <c r="EV139" s="286"/>
      <c r="EW139" s="286"/>
      <c r="EX139" s="286"/>
      <c r="EY139" s="286"/>
      <c r="EZ139" s="286"/>
      <c r="FA139" s="286"/>
      <c r="FB139" s="286"/>
      <c r="FC139" s="286"/>
      <c r="FD139" s="286"/>
      <c r="FE139" s="286"/>
      <c r="FF139" s="286"/>
      <c r="FG139" s="286"/>
      <c r="FH139" s="286"/>
      <c r="FI139" s="286"/>
      <c r="FJ139" s="286"/>
      <c r="FK139" s="286"/>
      <c r="FL139" s="286"/>
      <c r="FM139" s="286"/>
      <c r="FN139" s="286"/>
      <c r="FO139" s="286"/>
      <c r="FP139" s="286"/>
      <c r="FQ139" s="286"/>
      <c r="FR139" s="286"/>
      <c r="FS139" s="286"/>
      <c r="FT139" s="286"/>
      <c r="FU139" s="286"/>
      <c r="FV139" s="286"/>
      <c r="FW139" s="286"/>
      <c r="FX139" s="286"/>
      <c r="FY139" s="286"/>
      <c r="FZ139" s="286"/>
      <c r="GA139" s="286"/>
      <c r="GB139" s="286"/>
      <c r="GC139" s="286"/>
      <c r="GD139" s="286"/>
      <c r="GE139" s="286"/>
      <c r="GF139" s="286"/>
      <c r="GG139" s="286"/>
      <c r="GH139" s="286"/>
      <c r="GI139" s="286"/>
      <c r="GJ139" s="286"/>
      <c r="GK139" s="286"/>
      <c r="GL139" s="286"/>
      <c r="GM139" s="286"/>
      <c r="GN139" s="286"/>
      <c r="GO139" s="286"/>
      <c r="GP139" s="286"/>
      <c r="GQ139" s="286"/>
      <c r="GR139" s="286"/>
      <c r="GS139" s="286"/>
      <c r="GT139" s="286"/>
      <c r="GU139" s="286"/>
      <c r="GV139" s="286"/>
      <c r="GW139" s="286"/>
      <c r="GX139" s="286"/>
      <c r="GY139" s="286"/>
      <c r="GZ139" s="286"/>
      <c r="HA139" s="286"/>
      <c r="HB139" s="286"/>
      <c r="HC139" s="286"/>
      <c r="HD139" s="286"/>
      <c r="HE139" s="286"/>
      <c r="HF139" s="286"/>
      <c r="HG139" s="286"/>
      <c r="HH139" s="286"/>
      <c r="HI139" s="286"/>
      <c r="HJ139" s="286"/>
      <c r="HK139" s="286"/>
      <c r="HL139" s="286"/>
      <c r="HM139" s="286"/>
      <c r="HN139" s="286"/>
      <c r="HO139" s="286"/>
      <c r="HP139" s="286"/>
      <c r="HQ139" s="286"/>
      <c r="HR139" s="286"/>
      <c r="HS139" s="286"/>
      <c r="HT139" s="286"/>
      <c r="HU139" s="286"/>
      <c r="HV139" s="286"/>
      <c r="HW139" s="286"/>
      <c r="HX139" s="286"/>
      <c r="HY139" s="286"/>
      <c r="HZ139" s="286"/>
      <c r="IA139" s="286"/>
      <c r="IB139" s="286"/>
      <c r="IC139" s="286"/>
    </row>
    <row r="140" spans="1:237" s="288" customFormat="1" ht="30" customHeight="1">
      <c r="A140" s="306">
        <v>132</v>
      </c>
      <c r="B140" s="362" t="s">
        <v>1435</v>
      </c>
      <c r="C140" s="305" t="s">
        <v>1489</v>
      </c>
      <c r="D140" s="348">
        <v>1991</v>
      </c>
      <c r="E140" s="306" t="s">
        <v>563</v>
      </c>
      <c r="F140" s="420">
        <v>11</v>
      </c>
      <c r="G140" s="305" t="s">
        <v>1490</v>
      </c>
      <c r="H140" s="362" t="s">
        <v>1491</v>
      </c>
      <c r="I140" s="408" t="s">
        <v>1602</v>
      </c>
      <c r="J140" s="306" t="s">
        <v>1512</v>
      </c>
      <c r="K140" s="350">
        <v>41086</v>
      </c>
      <c r="L140" s="356">
        <v>60000</v>
      </c>
      <c r="M140" s="356"/>
      <c r="N140" s="356"/>
      <c r="O140" s="306">
        <v>20310</v>
      </c>
      <c r="P140" s="306">
        <v>4.0999999999999996</v>
      </c>
      <c r="Q140" s="358"/>
      <c r="R140" s="358" t="s">
        <v>3930</v>
      </c>
      <c r="S140" s="358"/>
      <c r="T140" s="306" t="s">
        <v>1603</v>
      </c>
      <c r="U140" s="364" t="s">
        <v>2449</v>
      </c>
      <c r="V140" s="306" t="s">
        <v>1604</v>
      </c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  <c r="AM140" s="352"/>
      <c r="AN140" s="352"/>
      <c r="AO140" s="352"/>
      <c r="AP140" s="352"/>
      <c r="AQ140" s="352"/>
      <c r="AR140" s="352"/>
      <c r="AS140" s="352"/>
      <c r="AT140" s="352"/>
      <c r="AU140" s="352"/>
      <c r="AV140" s="352"/>
      <c r="AW140" s="352"/>
      <c r="AX140" s="352"/>
      <c r="AY140" s="352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  <c r="BJ140" s="352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6"/>
      <c r="DW140" s="286"/>
      <c r="DX140" s="286"/>
      <c r="DY140" s="286"/>
      <c r="DZ140" s="286"/>
      <c r="EA140" s="286"/>
      <c r="EB140" s="286"/>
      <c r="EC140" s="286"/>
      <c r="ED140" s="286"/>
      <c r="EE140" s="286"/>
      <c r="EF140" s="286"/>
      <c r="EG140" s="286"/>
      <c r="EH140" s="286"/>
      <c r="EI140" s="286"/>
      <c r="EJ140" s="286"/>
      <c r="EK140" s="286"/>
      <c r="EL140" s="286"/>
      <c r="EM140" s="286"/>
      <c r="EN140" s="286"/>
      <c r="EO140" s="286"/>
      <c r="EP140" s="286"/>
      <c r="EQ140" s="286"/>
      <c r="ER140" s="286"/>
      <c r="ES140" s="286"/>
      <c r="ET140" s="286"/>
      <c r="EU140" s="286"/>
      <c r="EV140" s="286"/>
      <c r="EW140" s="286"/>
      <c r="EX140" s="286"/>
      <c r="EY140" s="286"/>
      <c r="EZ140" s="286"/>
      <c r="FA140" s="286"/>
      <c r="FB140" s="286"/>
      <c r="FC140" s="286"/>
      <c r="FD140" s="286"/>
      <c r="FE140" s="286"/>
      <c r="FF140" s="286"/>
      <c r="FG140" s="286"/>
      <c r="FH140" s="286"/>
      <c r="FI140" s="286"/>
      <c r="FJ140" s="286"/>
      <c r="FK140" s="286"/>
      <c r="FL140" s="286"/>
      <c r="FM140" s="286"/>
      <c r="FN140" s="286"/>
      <c r="FO140" s="286"/>
      <c r="FP140" s="286"/>
      <c r="FQ140" s="286"/>
      <c r="FR140" s="286"/>
      <c r="FS140" s="286"/>
      <c r="FT140" s="286"/>
      <c r="FU140" s="286"/>
      <c r="FV140" s="286"/>
      <c r="FW140" s="286"/>
      <c r="FX140" s="286"/>
      <c r="FY140" s="286"/>
      <c r="FZ140" s="286"/>
      <c r="GA140" s="286"/>
      <c r="GB140" s="286"/>
      <c r="GC140" s="286"/>
      <c r="GD140" s="286"/>
      <c r="GE140" s="286"/>
      <c r="GF140" s="286"/>
      <c r="GG140" s="286"/>
      <c r="GH140" s="286"/>
      <c r="GI140" s="286"/>
      <c r="GJ140" s="286"/>
      <c r="GK140" s="286"/>
      <c r="GL140" s="286"/>
      <c r="GM140" s="286"/>
      <c r="GN140" s="286"/>
      <c r="GO140" s="286"/>
      <c r="GP140" s="286"/>
      <c r="GQ140" s="286"/>
      <c r="GR140" s="286"/>
      <c r="GS140" s="286"/>
      <c r="GT140" s="286"/>
      <c r="GU140" s="286"/>
      <c r="GV140" s="286"/>
      <c r="GW140" s="286"/>
      <c r="GX140" s="286"/>
      <c r="GY140" s="286"/>
      <c r="GZ140" s="286"/>
      <c r="HA140" s="286"/>
      <c r="HB140" s="286"/>
      <c r="HC140" s="286"/>
      <c r="HD140" s="286"/>
      <c r="HE140" s="286"/>
      <c r="HF140" s="286"/>
      <c r="HG140" s="286"/>
      <c r="HH140" s="286"/>
      <c r="HI140" s="286"/>
      <c r="HJ140" s="286"/>
      <c r="HK140" s="286"/>
      <c r="HL140" s="286"/>
      <c r="HM140" s="286"/>
      <c r="HN140" s="286"/>
      <c r="HO140" s="286"/>
      <c r="HP140" s="286"/>
      <c r="HQ140" s="286"/>
      <c r="HR140" s="286"/>
      <c r="HS140" s="286"/>
      <c r="HT140" s="286"/>
      <c r="HU140" s="286"/>
      <c r="HV140" s="286"/>
      <c r="HW140" s="286"/>
      <c r="HX140" s="286"/>
      <c r="HY140" s="286"/>
      <c r="HZ140" s="286"/>
      <c r="IA140" s="286"/>
      <c r="IB140" s="286"/>
      <c r="IC140" s="286"/>
    </row>
    <row r="141" spans="1:237" s="288" customFormat="1" ht="30" customHeight="1">
      <c r="A141" s="306">
        <v>133</v>
      </c>
      <c r="B141" s="362" t="s">
        <v>1438</v>
      </c>
      <c r="C141" s="305" t="s">
        <v>1439</v>
      </c>
      <c r="D141" s="348">
        <v>1981</v>
      </c>
      <c r="E141" s="306" t="s">
        <v>563</v>
      </c>
      <c r="F141" s="305"/>
      <c r="G141" s="355" t="s">
        <v>402</v>
      </c>
      <c r="H141" s="362"/>
      <c r="I141" s="306" t="s">
        <v>1295</v>
      </c>
      <c r="J141" s="306" t="s">
        <v>1296</v>
      </c>
      <c r="K141" s="350">
        <v>33954</v>
      </c>
      <c r="L141" s="356">
        <v>20000</v>
      </c>
      <c r="M141" s="356"/>
      <c r="N141" s="356"/>
      <c r="O141" s="306">
        <v>10005</v>
      </c>
      <c r="P141" s="306">
        <v>5</v>
      </c>
      <c r="Q141" s="358"/>
      <c r="R141" s="358" t="s">
        <v>3564</v>
      </c>
      <c r="S141" s="358" t="s">
        <v>3562</v>
      </c>
      <c r="T141" s="306" t="s">
        <v>1603</v>
      </c>
      <c r="U141" s="364" t="s">
        <v>2449</v>
      </c>
      <c r="V141" s="306" t="s">
        <v>1781</v>
      </c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6"/>
      <c r="DW141" s="286"/>
      <c r="DX141" s="286"/>
      <c r="DY141" s="286"/>
      <c r="DZ141" s="286"/>
      <c r="EA141" s="286"/>
      <c r="EB141" s="286"/>
      <c r="EC141" s="286"/>
      <c r="ED141" s="286"/>
      <c r="EE141" s="286"/>
      <c r="EF141" s="286"/>
      <c r="EG141" s="286"/>
      <c r="EH141" s="286"/>
      <c r="EI141" s="286"/>
      <c r="EJ141" s="286"/>
      <c r="EK141" s="286"/>
      <c r="EL141" s="286"/>
      <c r="EM141" s="286"/>
      <c r="EN141" s="286"/>
      <c r="EO141" s="286"/>
      <c r="EP141" s="286"/>
      <c r="EQ141" s="286"/>
      <c r="ER141" s="286"/>
      <c r="ES141" s="286"/>
      <c r="ET141" s="286"/>
      <c r="EU141" s="286"/>
      <c r="EV141" s="286"/>
      <c r="EW141" s="286"/>
      <c r="EX141" s="286"/>
      <c r="EY141" s="286"/>
      <c r="EZ141" s="286"/>
      <c r="FA141" s="286"/>
      <c r="FB141" s="286"/>
      <c r="FC141" s="286"/>
      <c r="FD141" s="286"/>
      <c r="FE141" s="286"/>
      <c r="FF141" s="286"/>
      <c r="FG141" s="286"/>
      <c r="FH141" s="286"/>
      <c r="FI141" s="286"/>
      <c r="FJ141" s="286"/>
      <c r="FK141" s="286"/>
      <c r="FL141" s="286"/>
      <c r="FM141" s="286"/>
      <c r="FN141" s="286"/>
      <c r="FO141" s="286"/>
      <c r="FP141" s="286"/>
      <c r="FQ141" s="286"/>
      <c r="FR141" s="286"/>
      <c r="FS141" s="286"/>
      <c r="FT141" s="286"/>
      <c r="FU141" s="286"/>
      <c r="FV141" s="286"/>
      <c r="FW141" s="286"/>
      <c r="FX141" s="286"/>
      <c r="FY141" s="286"/>
      <c r="FZ141" s="286"/>
      <c r="GA141" s="286"/>
      <c r="GB141" s="286"/>
      <c r="GC141" s="286"/>
      <c r="GD141" s="286"/>
      <c r="GE141" s="286"/>
      <c r="GF141" s="286"/>
      <c r="GG141" s="286"/>
      <c r="GH141" s="286"/>
      <c r="GI141" s="286"/>
      <c r="GJ141" s="286"/>
      <c r="GK141" s="286"/>
      <c r="GL141" s="286"/>
      <c r="GM141" s="286"/>
      <c r="GN141" s="286"/>
      <c r="GO141" s="286"/>
      <c r="GP141" s="286"/>
      <c r="GQ141" s="286"/>
      <c r="GR141" s="286"/>
      <c r="GS141" s="286"/>
      <c r="GT141" s="286"/>
      <c r="GU141" s="286"/>
      <c r="GV141" s="286"/>
      <c r="GW141" s="286"/>
      <c r="GX141" s="286"/>
      <c r="GY141" s="286"/>
      <c r="GZ141" s="286"/>
      <c r="HA141" s="286"/>
      <c r="HB141" s="286"/>
      <c r="HC141" s="286"/>
      <c r="HD141" s="286"/>
      <c r="HE141" s="286"/>
      <c r="HF141" s="286"/>
      <c r="HG141" s="286"/>
      <c r="HH141" s="286"/>
      <c r="HI141" s="286"/>
      <c r="HJ141" s="286"/>
      <c r="HK141" s="286"/>
      <c r="HL141" s="286"/>
      <c r="HM141" s="286"/>
      <c r="HN141" s="286"/>
      <c r="HO141" s="286"/>
      <c r="HP141" s="286"/>
      <c r="HQ141" s="286"/>
      <c r="HR141" s="286"/>
      <c r="HS141" s="286"/>
      <c r="HT141" s="286"/>
      <c r="HU141" s="286"/>
      <c r="HV141" s="286"/>
      <c r="HW141" s="286"/>
      <c r="HX141" s="286"/>
      <c r="HY141" s="286"/>
      <c r="HZ141" s="286"/>
      <c r="IA141" s="286"/>
      <c r="IB141" s="286"/>
      <c r="IC141" s="286"/>
    </row>
    <row r="142" spans="1:237" s="288" customFormat="1" ht="30" customHeight="1">
      <c r="A142" s="306">
        <v>134</v>
      </c>
      <c r="B142" s="362" t="s">
        <v>1440</v>
      </c>
      <c r="C142" s="305" t="s">
        <v>1441</v>
      </c>
      <c r="D142" s="348">
        <v>1980</v>
      </c>
      <c r="E142" s="306" t="s">
        <v>563</v>
      </c>
      <c r="F142" s="305"/>
      <c r="G142" s="305" t="s">
        <v>1442</v>
      </c>
      <c r="H142" s="362"/>
      <c r="I142" s="408"/>
      <c r="J142" s="305"/>
      <c r="K142" s="446"/>
      <c r="L142" s="356">
        <v>11521</v>
      </c>
      <c r="M142" s="356"/>
      <c r="N142" s="356"/>
      <c r="O142" s="306">
        <v>10013</v>
      </c>
      <c r="P142" s="306">
        <v>3.5</v>
      </c>
      <c r="Q142" s="358"/>
      <c r="R142" s="358"/>
      <c r="S142" s="358"/>
      <c r="T142" s="306" t="s">
        <v>1603</v>
      </c>
      <c r="U142" s="364" t="s">
        <v>1741</v>
      </c>
      <c r="V142" s="306" t="s">
        <v>1604</v>
      </c>
      <c r="W142" s="352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2"/>
      <c r="AI142" s="352"/>
      <c r="AJ142" s="352"/>
      <c r="AK142" s="352"/>
      <c r="AL142" s="352"/>
      <c r="AM142" s="352"/>
      <c r="AN142" s="352"/>
      <c r="AO142" s="352"/>
      <c r="AP142" s="352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6"/>
      <c r="DW142" s="286"/>
      <c r="DX142" s="286"/>
      <c r="DY142" s="286"/>
      <c r="DZ142" s="286"/>
      <c r="EA142" s="286"/>
      <c r="EB142" s="286"/>
      <c r="EC142" s="286"/>
      <c r="ED142" s="286"/>
      <c r="EE142" s="286"/>
      <c r="EF142" s="286"/>
      <c r="EG142" s="286"/>
      <c r="EH142" s="286"/>
      <c r="EI142" s="286"/>
      <c r="EJ142" s="286"/>
      <c r="EK142" s="286"/>
      <c r="EL142" s="286"/>
      <c r="EM142" s="286"/>
      <c r="EN142" s="286"/>
      <c r="EO142" s="286"/>
      <c r="EP142" s="286"/>
      <c r="EQ142" s="286"/>
      <c r="ER142" s="286"/>
      <c r="ES142" s="286"/>
      <c r="ET142" s="286"/>
      <c r="EU142" s="286"/>
      <c r="EV142" s="286"/>
      <c r="EW142" s="286"/>
      <c r="EX142" s="286"/>
      <c r="EY142" s="286"/>
      <c r="EZ142" s="286"/>
      <c r="FA142" s="286"/>
      <c r="FB142" s="286"/>
      <c r="FC142" s="286"/>
      <c r="FD142" s="286"/>
      <c r="FE142" s="286"/>
      <c r="FF142" s="286"/>
      <c r="FG142" s="286"/>
      <c r="FH142" s="286"/>
      <c r="FI142" s="286"/>
      <c r="FJ142" s="286"/>
      <c r="FK142" s="286"/>
      <c r="FL142" s="286"/>
      <c r="FM142" s="286"/>
      <c r="FN142" s="286"/>
      <c r="FO142" s="286"/>
      <c r="FP142" s="286"/>
      <c r="FQ142" s="286"/>
      <c r="FR142" s="286"/>
      <c r="FS142" s="286"/>
      <c r="FT142" s="286"/>
      <c r="FU142" s="286"/>
      <c r="FV142" s="286"/>
      <c r="FW142" s="286"/>
      <c r="FX142" s="286"/>
      <c r="FY142" s="286"/>
      <c r="FZ142" s="286"/>
      <c r="GA142" s="286"/>
      <c r="GB142" s="286"/>
      <c r="GC142" s="286"/>
      <c r="GD142" s="286"/>
      <c r="GE142" s="286"/>
      <c r="GF142" s="286"/>
      <c r="GG142" s="286"/>
      <c r="GH142" s="286"/>
      <c r="GI142" s="286"/>
      <c r="GJ142" s="286"/>
      <c r="GK142" s="286"/>
      <c r="GL142" s="286"/>
      <c r="GM142" s="286"/>
      <c r="GN142" s="286"/>
      <c r="GO142" s="286"/>
      <c r="GP142" s="286"/>
      <c r="GQ142" s="286"/>
      <c r="GR142" s="286"/>
      <c r="GS142" s="286"/>
      <c r="GT142" s="286"/>
      <c r="GU142" s="286"/>
      <c r="GV142" s="286"/>
      <c r="GW142" s="286"/>
      <c r="GX142" s="286"/>
      <c r="GY142" s="286"/>
      <c r="GZ142" s="286"/>
      <c r="HA142" s="286"/>
      <c r="HB142" s="286"/>
      <c r="HC142" s="286"/>
      <c r="HD142" s="286"/>
      <c r="HE142" s="286"/>
      <c r="HF142" s="286"/>
      <c r="HG142" s="286"/>
      <c r="HH142" s="286"/>
      <c r="HI142" s="286"/>
      <c r="HJ142" s="286"/>
      <c r="HK142" s="286"/>
      <c r="HL142" s="286"/>
      <c r="HM142" s="286"/>
      <c r="HN142" s="286"/>
      <c r="HO142" s="286"/>
      <c r="HP142" s="286"/>
      <c r="HQ142" s="286"/>
      <c r="HR142" s="286"/>
      <c r="HS142" s="286"/>
      <c r="HT142" s="286"/>
      <c r="HU142" s="286"/>
      <c r="HV142" s="286"/>
      <c r="HW142" s="286"/>
      <c r="HX142" s="286"/>
      <c r="HY142" s="286"/>
      <c r="HZ142" s="286"/>
      <c r="IA142" s="286"/>
      <c r="IB142" s="286"/>
      <c r="IC142" s="286"/>
    </row>
    <row r="143" spans="1:237" s="288" customFormat="1" ht="30" customHeight="1">
      <c r="A143" s="306">
        <v>135</v>
      </c>
      <c r="B143" s="362" t="s">
        <v>1393</v>
      </c>
      <c r="C143" s="305" t="s">
        <v>1098</v>
      </c>
      <c r="D143" s="348">
        <v>1980</v>
      </c>
      <c r="E143" s="306" t="s">
        <v>563</v>
      </c>
      <c r="F143" s="305"/>
      <c r="G143" s="355" t="s">
        <v>402</v>
      </c>
      <c r="H143" s="362"/>
      <c r="I143" s="306" t="s">
        <v>1295</v>
      </c>
      <c r="J143" s="306" t="s">
        <v>1296</v>
      </c>
      <c r="K143" s="350">
        <v>33954</v>
      </c>
      <c r="L143" s="356">
        <v>383000</v>
      </c>
      <c r="M143" s="356"/>
      <c r="N143" s="356"/>
      <c r="O143" s="306">
        <v>10005</v>
      </c>
      <c r="P143" s="306" t="s">
        <v>1631</v>
      </c>
      <c r="Q143" s="306"/>
      <c r="R143" s="358" t="s">
        <v>3564</v>
      </c>
      <c r="S143" s="358" t="s">
        <v>3562</v>
      </c>
      <c r="T143" s="306" t="s">
        <v>1603</v>
      </c>
      <c r="U143" s="364" t="s">
        <v>2449</v>
      </c>
      <c r="V143" s="306" t="s">
        <v>1781</v>
      </c>
      <c r="W143" s="352"/>
      <c r="X143" s="352"/>
      <c r="Y143" s="352"/>
      <c r="Z143" s="352"/>
      <c r="AA143" s="352"/>
      <c r="AB143" s="352"/>
      <c r="AC143" s="352"/>
      <c r="AD143" s="352"/>
      <c r="AE143" s="352"/>
      <c r="AF143" s="352"/>
      <c r="AG143" s="352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6"/>
      <c r="DW143" s="286"/>
      <c r="DX143" s="286"/>
      <c r="DY143" s="286"/>
      <c r="DZ143" s="286"/>
      <c r="EA143" s="286"/>
      <c r="EB143" s="286"/>
      <c r="EC143" s="286"/>
      <c r="ED143" s="286"/>
      <c r="EE143" s="286"/>
      <c r="EF143" s="286"/>
      <c r="EG143" s="286"/>
      <c r="EH143" s="286"/>
      <c r="EI143" s="286"/>
      <c r="EJ143" s="286"/>
      <c r="EK143" s="286"/>
      <c r="EL143" s="286"/>
      <c r="EM143" s="286"/>
      <c r="EN143" s="286"/>
      <c r="EO143" s="286"/>
      <c r="EP143" s="286"/>
      <c r="EQ143" s="286"/>
      <c r="ER143" s="286"/>
      <c r="ES143" s="286"/>
      <c r="ET143" s="286"/>
      <c r="EU143" s="286"/>
      <c r="EV143" s="286"/>
      <c r="EW143" s="286"/>
      <c r="EX143" s="286"/>
      <c r="EY143" s="286"/>
      <c r="EZ143" s="286"/>
      <c r="FA143" s="286"/>
      <c r="FB143" s="286"/>
      <c r="FC143" s="286"/>
      <c r="FD143" s="286"/>
      <c r="FE143" s="286"/>
      <c r="FF143" s="286"/>
      <c r="FG143" s="286"/>
      <c r="FH143" s="286"/>
      <c r="FI143" s="286"/>
      <c r="FJ143" s="286"/>
      <c r="FK143" s="286"/>
      <c r="FL143" s="286"/>
      <c r="FM143" s="286"/>
      <c r="FN143" s="286"/>
      <c r="FO143" s="286"/>
      <c r="FP143" s="286"/>
      <c r="FQ143" s="286"/>
      <c r="FR143" s="286"/>
      <c r="FS143" s="286"/>
      <c r="FT143" s="286"/>
      <c r="FU143" s="286"/>
      <c r="FV143" s="286"/>
      <c r="FW143" s="286"/>
      <c r="FX143" s="286"/>
      <c r="FY143" s="286"/>
      <c r="FZ143" s="286"/>
      <c r="GA143" s="286"/>
      <c r="GB143" s="286"/>
      <c r="GC143" s="286"/>
      <c r="GD143" s="286"/>
      <c r="GE143" s="286"/>
      <c r="GF143" s="286"/>
      <c r="GG143" s="286"/>
      <c r="GH143" s="286"/>
      <c r="GI143" s="286"/>
      <c r="GJ143" s="286"/>
      <c r="GK143" s="286"/>
      <c r="GL143" s="286"/>
      <c r="GM143" s="286"/>
      <c r="GN143" s="286"/>
      <c r="GO143" s="286"/>
      <c r="GP143" s="286"/>
      <c r="GQ143" s="286"/>
      <c r="GR143" s="286"/>
      <c r="GS143" s="286"/>
      <c r="GT143" s="286"/>
      <c r="GU143" s="286"/>
      <c r="GV143" s="286"/>
      <c r="GW143" s="286"/>
      <c r="GX143" s="286"/>
      <c r="GY143" s="286"/>
      <c r="GZ143" s="286"/>
      <c r="HA143" s="286"/>
      <c r="HB143" s="286"/>
      <c r="HC143" s="286"/>
      <c r="HD143" s="286"/>
      <c r="HE143" s="286"/>
      <c r="HF143" s="286"/>
      <c r="HG143" s="286"/>
      <c r="HH143" s="286"/>
      <c r="HI143" s="286"/>
      <c r="HJ143" s="286"/>
      <c r="HK143" s="286"/>
      <c r="HL143" s="286"/>
      <c r="HM143" s="286"/>
      <c r="HN143" s="286"/>
      <c r="HO143" s="286"/>
      <c r="HP143" s="286"/>
      <c r="HQ143" s="286"/>
      <c r="HR143" s="286"/>
      <c r="HS143" s="286"/>
      <c r="HT143" s="286"/>
      <c r="HU143" s="286"/>
      <c r="HV143" s="286"/>
      <c r="HW143" s="286"/>
      <c r="HX143" s="286"/>
      <c r="HY143" s="286"/>
      <c r="HZ143" s="286"/>
      <c r="IA143" s="286"/>
      <c r="IB143" s="286"/>
      <c r="IC143" s="286"/>
    </row>
    <row r="144" spans="1:237" s="288" customFormat="1" ht="30" customHeight="1">
      <c r="A144" s="306">
        <v>136</v>
      </c>
      <c r="B144" s="362" t="s">
        <v>1394</v>
      </c>
      <c r="C144" s="305" t="s">
        <v>1395</v>
      </c>
      <c r="D144" s="348">
        <v>1984</v>
      </c>
      <c r="E144" s="306" t="s">
        <v>563</v>
      </c>
      <c r="F144" s="305"/>
      <c r="G144" s="355" t="s">
        <v>402</v>
      </c>
      <c r="H144" s="362"/>
      <c r="I144" s="306" t="s">
        <v>1295</v>
      </c>
      <c r="J144" s="306" t="s">
        <v>1296</v>
      </c>
      <c r="K144" s="350">
        <v>33954</v>
      </c>
      <c r="L144" s="356">
        <v>38330</v>
      </c>
      <c r="M144" s="356"/>
      <c r="N144" s="356"/>
      <c r="O144" s="306">
        <v>10004</v>
      </c>
      <c r="P144" s="306">
        <v>2.5</v>
      </c>
      <c r="Q144" s="306"/>
      <c r="R144" s="358" t="s">
        <v>3564</v>
      </c>
      <c r="S144" s="358" t="s">
        <v>3562</v>
      </c>
      <c r="T144" s="306" t="s">
        <v>1603</v>
      </c>
      <c r="U144" s="364" t="s">
        <v>2449</v>
      </c>
      <c r="V144" s="306" t="s">
        <v>1781</v>
      </c>
      <c r="W144" s="352"/>
      <c r="X144" s="352"/>
      <c r="Y144" s="352"/>
      <c r="Z144" s="352"/>
      <c r="AA144" s="352"/>
      <c r="AB144" s="352"/>
      <c r="AC144" s="352"/>
      <c r="AD144" s="352"/>
      <c r="AE144" s="352"/>
      <c r="AF144" s="352"/>
      <c r="AG144" s="352"/>
      <c r="AH144" s="352"/>
      <c r="AI144" s="352"/>
      <c r="AJ144" s="352"/>
      <c r="AK144" s="352"/>
      <c r="AL144" s="352"/>
      <c r="AM144" s="352"/>
      <c r="AN144" s="352"/>
      <c r="AO144" s="352"/>
      <c r="AP144" s="352"/>
      <c r="AQ144" s="352"/>
      <c r="AR144" s="352"/>
      <c r="AS144" s="352"/>
      <c r="AT144" s="352"/>
      <c r="AU144" s="352"/>
      <c r="AV144" s="352"/>
      <c r="AW144" s="352"/>
      <c r="AX144" s="352"/>
      <c r="AY144" s="352"/>
      <c r="AZ144" s="352"/>
      <c r="BA144" s="352"/>
      <c r="BB144" s="352"/>
      <c r="BC144" s="352"/>
      <c r="BD144" s="352"/>
      <c r="BE144" s="352"/>
      <c r="BF144" s="352"/>
      <c r="BG144" s="352"/>
      <c r="BH144" s="352"/>
      <c r="BI144" s="352"/>
      <c r="BJ144" s="352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6"/>
      <c r="DW144" s="286"/>
      <c r="DX144" s="286"/>
      <c r="DY144" s="286"/>
      <c r="DZ144" s="286"/>
      <c r="EA144" s="286"/>
      <c r="EB144" s="286"/>
      <c r="EC144" s="286"/>
      <c r="ED144" s="286"/>
      <c r="EE144" s="286"/>
      <c r="EF144" s="286"/>
      <c r="EG144" s="286"/>
      <c r="EH144" s="286"/>
      <c r="EI144" s="286"/>
      <c r="EJ144" s="286"/>
      <c r="EK144" s="286"/>
      <c r="EL144" s="286"/>
      <c r="EM144" s="286"/>
      <c r="EN144" s="286"/>
      <c r="EO144" s="286"/>
      <c r="EP144" s="286"/>
      <c r="EQ144" s="286"/>
      <c r="ER144" s="286"/>
      <c r="ES144" s="286"/>
      <c r="ET144" s="286"/>
      <c r="EU144" s="286"/>
      <c r="EV144" s="286"/>
      <c r="EW144" s="286"/>
      <c r="EX144" s="286"/>
      <c r="EY144" s="286"/>
      <c r="EZ144" s="286"/>
      <c r="FA144" s="286"/>
      <c r="FB144" s="286"/>
      <c r="FC144" s="286"/>
      <c r="FD144" s="286"/>
      <c r="FE144" s="286"/>
      <c r="FF144" s="286"/>
      <c r="FG144" s="286"/>
      <c r="FH144" s="286"/>
      <c r="FI144" s="286"/>
      <c r="FJ144" s="286"/>
      <c r="FK144" s="286"/>
      <c r="FL144" s="286"/>
      <c r="FM144" s="286"/>
      <c r="FN144" s="286"/>
      <c r="FO144" s="286"/>
      <c r="FP144" s="286"/>
      <c r="FQ144" s="286"/>
      <c r="FR144" s="286"/>
      <c r="FS144" s="286"/>
      <c r="FT144" s="286"/>
      <c r="FU144" s="286"/>
      <c r="FV144" s="286"/>
      <c r="FW144" s="286"/>
      <c r="FX144" s="286"/>
      <c r="FY144" s="286"/>
      <c r="FZ144" s="286"/>
      <c r="GA144" s="286"/>
      <c r="GB144" s="286"/>
      <c r="GC144" s="286"/>
      <c r="GD144" s="286"/>
      <c r="GE144" s="286"/>
      <c r="GF144" s="286"/>
      <c r="GG144" s="286"/>
      <c r="GH144" s="286"/>
      <c r="GI144" s="286"/>
      <c r="GJ144" s="286"/>
      <c r="GK144" s="286"/>
      <c r="GL144" s="286"/>
      <c r="GM144" s="286"/>
      <c r="GN144" s="286"/>
      <c r="GO144" s="286"/>
      <c r="GP144" s="286"/>
      <c r="GQ144" s="286"/>
      <c r="GR144" s="286"/>
      <c r="GS144" s="286"/>
      <c r="GT144" s="286"/>
      <c r="GU144" s="286"/>
      <c r="GV144" s="286"/>
      <c r="GW144" s="286"/>
      <c r="GX144" s="286"/>
      <c r="GY144" s="286"/>
      <c r="GZ144" s="286"/>
      <c r="HA144" s="286"/>
      <c r="HB144" s="286"/>
      <c r="HC144" s="286"/>
      <c r="HD144" s="286"/>
      <c r="HE144" s="286"/>
      <c r="HF144" s="286"/>
      <c r="HG144" s="286"/>
      <c r="HH144" s="286"/>
      <c r="HI144" s="286"/>
      <c r="HJ144" s="286"/>
      <c r="HK144" s="286"/>
      <c r="HL144" s="286"/>
      <c r="HM144" s="286"/>
      <c r="HN144" s="286"/>
      <c r="HO144" s="286"/>
      <c r="HP144" s="286"/>
      <c r="HQ144" s="286"/>
      <c r="HR144" s="286"/>
      <c r="HS144" s="286"/>
      <c r="HT144" s="286"/>
      <c r="HU144" s="286"/>
      <c r="HV144" s="286"/>
      <c r="HW144" s="286"/>
      <c r="HX144" s="286"/>
      <c r="HY144" s="286"/>
      <c r="HZ144" s="286"/>
      <c r="IA144" s="286"/>
      <c r="IB144" s="286"/>
      <c r="IC144" s="286"/>
    </row>
    <row r="145" spans="1:237" s="288" customFormat="1" ht="30" customHeight="1">
      <c r="A145" s="306">
        <v>137</v>
      </c>
      <c r="B145" s="362" t="s">
        <v>1396</v>
      </c>
      <c r="C145" s="305" t="s">
        <v>94</v>
      </c>
      <c r="D145" s="348">
        <v>1978</v>
      </c>
      <c r="E145" s="306" t="s">
        <v>563</v>
      </c>
      <c r="F145" s="306"/>
      <c r="G145" s="305" t="s">
        <v>2452</v>
      </c>
      <c r="H145" s="348"/>
      <c r="I145" s="306" t="s">
        <v>1602</v>
      </c>
      <c r="J145" s="306" t="s">
        <v>2453</v>
      </c>
      <c r="K145" s="350">
        <v>42662</v>
      </c>
      <c r="L145" s="356">
        <v>288203.93</v>
      </c>
      <c r="M145" s="356"/>
      <c r="N145" s="356"/>
      <c r="O145" s="306">
        <v>10005</v>
      </c>
      <c r="P145" s="306" t="s">
        <v>1631</v>
      </c>
      <c r="Q145" s="306"/>
      <c r="R145" s="306"/>
      <c r="S145" s="306"/>
      <c r="T145" s="306" t="s">
        <v>1603</v>
      </c>
      <c r="U145" s="364" t="s">
        <v>1741</v>
      </c>
      <c r="V145" s="306" t="s">
        <v>1604</v>
      </c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6"/>
      <c r="DW145" s="286"/>
      <c r="DX145" s="286"/>
      <c r="DY145" s="286"/>
      <c r="DZ145" s="286"/>
      <c r="EA145" s="286"/>
      <c r="EB145" s="286"/>
      <c r="EC145" s="286"/>
      <c r="ED145" s="286"/>
      <c r="EE145" s="286"/>
      <c r="EF145" s="286"/>
      <c r="EG145" s="286"/>
      <c r="EH145" s="286"/>
      <c r="EI145" s="286"/>
      <c r="EJ145" s="286"/>
      <c r="EK145" s="286"/>
      <c r="EL145" s="286"/>
      <c r="EM145" s="286"/>
      <c r="EN145" s="286"/>
      <c r="EO145" s="286"/>
      <c r="EP145" s="286"/>
      <c r="EQ145" s="286"/>
      <c r="ER145" s="286"/>
      <c r="ES145" s="286"/>
      <c r="ET145" s="286"/>
      <c r="EU145" s="286"/>
      <c r="EV145" s="286"/>
      <c r="EW145" s="286"/>
      <c r="EX145" s="286"/>
      <c r="EY145" s="286"/>
      <c r="EZ145" s="286"/>
      <c r="FA145" s="286"/>
      <c r="FB145" s="286"/>
      <c r="FC145" s="286"/>
      <c r="FD145" s="286"/>
      <c r="FE145" s="286"/>
      <c r="FF145" s="286"/>
      <c r="FG145" s="286"/>
      <c r="FH145" s="286"/>
      <c r="FI145" s="286"/>
      <c r="FJ145" s="286"/>
      <c r="FK145" s="286"/>
      <c r="FL145" s="286"/>
      <c r="FM145" s="286"/>
      <c r="FN145" s="286"/>
      <c r="FO145" s="286"/>
      <c r="FP145" s="286"/>
      <c r="FQ145" s="286"/>
      <c r="FR145" s="286"/>
      <c r="FS145" s="286"/>
      <c r="FT145" s="286"/>
      <c r="FU145" s="286"/>
      <c r="FV145" s="286"/>
      <c r="FW145" s="286"/>
      <c r="FX145" s="286"/>
      <c r="FY145" s="286"/>
      <c r="FZ145" s="286"/>
      <c r="GA145" s="286"/>
      <c r="GB145" s="286"/>
      <c r="GC145" s="286"/>
      <c r="GD145" s="286"/>
      <c r="GE145" s="286"/>
      <c r="GF145" s="286"/>
      <c r="GG145" s="286"/>
      <c r="GH145" s="286"/>
      <c r="GI145" s="286"/>
      <c r="GJ145" s="286"/>
      <c r="GK145" s="286"/>
      <c r="GL145" s="286"/>
      <c r="GM145" s="286"/>
      <c r="GN145" s="286"/>
      <c r="GO145" s="286"/>
      <c r="GP145" s="286"/>
      <c r="GQ145" s="286"/>
      <c r="GR145" s="286"/>
      <c r="GS145" s="286"/>
      <c r="GT145" s="286"/>
      <c r="GU145" s="286"/>
      <c r="GV145" s="286"/>
      <c r="GW145" s="286"/>
      <c r="GX145" s="286"/>
      <c r="GY145" s="286"/>
      <c r="GZ145" s="286"/>
      <c r="HA145" s="286"/>
      <c r="HB145" s="286"/>
      <c r="HC145" s="286"/>
      <c r="HD145" s="286"/>
      <c r="HE145" s="286"/>
      <c r="HF145" s="286"/>
      <c r="HG145" s="286"/>
      <c r="HH145" s="286"/>
      <c r="HI145" s="286"/>
      <c r="HJ145" s="286"/>
      <c r="HK145" s="286"/>
      <c r="HL145" s="286"/>
      <c r="HM145" s="286"/>
      <c r="HN145" s="286"/>
      <c r="HO145" s="286"/>
      <c r="HP145" s="286"/>
      <c r="HQ145" s="286"/>
      <c r="HR145" s="286"/>
      <c r="HS145" s="286"/>
      <c r="HT145" s="286"/>
      <c r="HU145" s="286"/>
      <c r="HV145" s="286"/>
      <c r="HW145" s="286"/>
      <c r="HX145" s="286"/>
      <c r="HY145" s="286"/>
      <c r="HZ145" s="286"/>
      <c r="IA145" s="286"/>
      <c r="IB145" s="286"/>
      <c r="IC145" s="286"/>
    </row>
    <row r="146" spans="1:237" s="288" customFormat="1" ht="30" customHeight="1">
      <c r="A146" s="306">
        <v>138</v>
      </c>
      <c r="B146" s="362" t="s">
        <v>1397</v>
      </c>
      <c r="C146" s="305" t="s">
        <v>94</v>
      </c>
      <c r="D146" s="348">
        <v>1978</v>
      </c>
      <c r="E146" s="306" t="s">
        <v>563</v>
      </c>
      <c r="F146" s="306"/>
      <c r="G146" s="305" t="s">
        <v>2452</v>
      </c>
      <c r="H146" s="348"/>
      <c r="I146" s="306" t="s">
        <v>1602</v>
      </c>
      <c r="J146" s="306" t="s">
        <v>2453</v>
      </c>
      <c r="K146" s="350">
        <v>42662</v>
      </c>
      <c r="L146" s="356">
        <v>435523.91</v>
      </c>
      <c r="M146" s="356"/>
      <c r="N146" s="356"/>
      <c r="O146" s="306">
        <v>10005</v>
      </c>
      <c r="P146" s="306" t="s">
        <v>1631</v>
      </c>
      <c r="Q146" s="306"/>
      <c r="R146" s="306" t="s">
        <v>3931</v>
      </c>
      <c r="S146" s="306"/>
      <c r="T146" s="306" t="s">
        <v>1603</v>
      </c>
      <c r="U146" s="364" t="s">
        <v>1741</v>
      </c>
      <c r="V146" s="306" t="s">
        <v>1604</v>
      </c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52"/>
      <c r="AW146" s="352"/>
      <c r="AX146" s="352"/>
      <c r="AY146" s="352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6"/>
      <c r="DW146" s="286"/>
      <c r="DX146" s="286"/>
      <c r="DY146" s="286"/>
      <c r="DZ146" s="286"/>
      <c r="EA146" s="286"/>
      <c r="EB146" s="286"/>
      <c r="EC146" s="286"/>
      <c r="ED146" s="286"/>
      <c r="EE146" s="286"/>
      <c r="EF146" s="286"/>
      <c r="EG146" s="286"/>
      <c r="EH146" s="286"/>
      <c r="EI146" s="286"/>
      <c r="EJ146" s="286"/>
      <c r="EK146" s="286"/>
      <c r="EL146" s="286"/>
      <c r="EM146" s="286"/>
      <c r="EN146" s="286"/>
      <c r="EO146" s="286"/>
      <c r="EP146" s="286"/>
      <c r="EQ146" s="286"/>
      <c r="ER146" s="286"/>
      <c r="ES146" s="286"/>
      <c r="ET146" s="286"/>
      <c r="EU146" s="286"/>
      <c r="EV146" s="286"/>
      <c r="EW146" s="286"/>
      <c r="EX146" s="286"/>
      <c r="EY146" s="286"/>
      <c r="EZ146" s="286"/>
      <c r="FA146" s="286"/>
      <c r="FB146" s="286"/>
      <c r="FC146" s="286"/>
      <c r="FD146" s="286"/>
      <c r="FE146" s="286"/>
      <c r="FF146" s="286"/>
      <c r="FG146" s="286"/>
      <c r="FH146" s="286"/>
      <c r="FI146" s="286"/>
      <c r="FJ146" s="286"/>
      <c r="FK146" s="286"/>
      <c r="FL146" s="286"/>
      <c r="FM146" s="286"/>
      <c r="FN146" s="286"/>
      <c r="FO146" s="286"/>
      <c r="FP146" s="286"/>
      <c r="FQ146" s="286"/>
      <c r="FR146" s="286"/>
      <c r="FS146" s="286"/>
      <c r="FT146" s="286"/>
      <c r="FU146" s="286"/>
      <c r="FV146" s="286"/>
      <c r="FW146" s="286"/>
      <c r="FX146" s="286"/>
      <c r="FY146" s="286"/>
      <c r="FZ146" s="286"/>
      <c r="GA146" s="286"/>
      <c r="GB146" s="286"/>
      <c r="GC146" s="286"/>
      <c r="GD146" s="286"/>
      <c r="GE146" s="286"/>
      <c r="GF146" s="286"/>
      <c r="GG146" s="286"/>
      <c r="GH146" s="286"/>
      <c r="GI146" s="286"/>
      <c r="GJ146" s="286"/>
      <c r="GK146" s="286"/>
      <c r="GL146" s="286"/>
      <c r="GM146" s="286"/>
      <c r="GN146" s="286"/>
      <c r="GO146" s="286"/>
      <c r="GP146" s="286"/>
      <c r="GQ146" s="286"/>
      <c r="GR146" s="286"/>
      <c r="GS146" s="286"/>
      <c r="GT146" s="286"/>
      <c r="GU146" s="286"/>
      <c r="GV146" s="286"/>
      <c r="GW146" s="286"/>
      <c r="GX146" s="286"/>
      <c r="GY146" s="286"/>
      <c r="GZ146" s="286"/>
      <c r="HA146" s="286"/>
      <c r="HB146" s="286"/>
      <c r="HC146" s="286"/>
      <c r="HD146" s="286"/>
      <c r="HE146" s="286"/>
      <c r="HF146" s="286"/>
      <c r="HG146" s="286"/>
      <c r="HH146" s="286"/>
      <c r="HI146" s="286"/>
      <c r="HJ146" s="286"/>
      <c r="HK146" s="286"/>
      <c r="HL146" s="286"/>
      <c r="HM146" s="286"/>
      <c r="HN146" s="286"/>
      <c r="HO146" s="286"/>
      <c r="HP146" s="286"/>
      <c r="HQ146" s="286"/>
      <c r="HR146" s="286"/>
      <c r="HS146" s="286"/>
      <c r="HT146" s="286"/>
      <c r="HU146" s="286"/>
      <c r="HV146" s="286"/>
      <c r="HW146" s="286"/>
      <c r="HX146" s="286"/>
      <c r="HY146" s="286"/>
      <c r="HZ146" s="286"/>
      <c r="IA146" s="286"/>
      <c r="IB146" s="286"/>
      <c r="IC146" s="286"/>
    </row>
    <row r="147" spans="1:237" s="288" customFormat="1" ht="30" customHeight="1">
      <c r="A147" s="306">
        <v>139</v>
      </c>
      <c r="B147" s="362" t="s">
        <v>1399</v>
      </c>
      <c r="C147" s="305" t="s">
        <v>1099</v>
      </c>
      <c r="D147" s="348">
        <v>1979</v>
      </c>
      <c r="E147" s="306" t="s">
        <v>563</v>
      </c>
      <c r="F147" s="306"/>
      <c r="G147" s="355" t="s">
        <v>402</v>
      </c>
      <c r="H147" s="348"/>
      <c r="I147" s="408"/>
      <c r="J147" s="306"/>
      <c r="K147" s="408"/>
      <c r="L147" s="356">
        <v>206193</v>
      </c>
      <c r="M147" s="356"/>
      <c r="N147" s="356"/>
      <c r="O147" s="306">
        <v>20212</v>
      </c>
      <c r="P147" s="306">
        <v>2.5</v>
      </c>
      <c r="Q147" s="306"/>
      <c r="R147" s="306"/>
      <c r="S147" s="306"/>
      <c r="T147" s="306" t="s">
        <v>1603</v>
      </c>
      <c r="U147" s="364" t="s">
        <v>2449</v>
      </c>
      <c r="V147" s="306" t="s">
        <v>1781</v>
      </c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6"/>
      <c r="DW147" s="286"/>
      <c r="DX147" s="286"/>
      <c r="DY147" s="286"/>
      <c r="DZ147" s="286"/>
      <c r="EA147" s="286"/>
      <c r="EB147" s="286"/>
      <c r="EC147" s="286"/>
      <c r="ED147" s="286"/>
      <c r="EE147" s="286"/>
      <c r="EF147" s="286"/>
      <c r="EG147" s="286"/>
      <c r="EH147" s="286"/>
      <c r="EI147" s="286"/>
      <c r="EJ147" s="286"/>
      <c r="EK147" s="286"/>
      <c r="EL147" s="286"/>
      <c r="EM147" s="286"/>
      <c r="EN147" s="286"/>
      <c r="EO147" s="286"/>
      <c r="EP147" s="286"/>
      <c r="EQ147" s="286"/>
      <c r="ER147" s="286"/>
      <c r="ES147" s="286"/>
      <c r="ET147" s="286"/>
      <c r="EU147" s="286"/>
      <c r="EV147" s="286"/>
      <c r="EW147" s="286"/>
      <c r="EX147" s="286"/>
      <c r="EY147" s="286"/>
      <c r="EZ147" s="286"/>
      <c r="FA147" s="286"/>
      <c r="FB147" s="286"/>
      <c r="FC147" s="286"/>
      <c r="FD147" s="286"/>
      <c r="FE147" s="286"/>
      <c r="FF147" s="286"/>
      <c r="FG147" s="286"/>
      <c r="FH147" s="286"/>
      <c r="FI147" s="286"/>
      <c r="FJ147" s="286"/>
      <c r="FK147" s="286"/>
      <c r="FL147" s="286"/>
      <c r="FM147" s="286"/>
      <c r="FN147" s="286"/>
      <c r="FO147" s="286"/>
      <c r="FP147" s="286"/>
      <c r="FQ147" s="286"/>
      <c r="FR147" s="286"/>
      <c r="FS147" s="286"/>
      <c r="FT147" s="286"/>
      <c r="FU147" s="286"/>
      <c r="FV147" s="286"/>
      <c r="FW147" s="286"/>
      <c r="FX147" s="286"/>
      <c r="FY147" s="286"/>
      <c r="FZ147" s="286"/>
      <c r="GA147" s="286"/>
      <c r="GB147" s="286"/>
      <c r="GC147" s="286"/>
      <c r="GD147" s="286"/>
      <c r="GE147" s="286"/>
      <c r="GF147" s="286"/>
      <c r="GG147" s="286"/>
      <c r="GH147" s="286"/>
      <c r="GI147" s="286"/>
      <c r="GJ147" s="286"/>
      <c r="GK147" s="286"/>
      <c r="GL147" s="286"/>
      <c r="GM147" s="286"/>
      <c r="GN147" s="286"/>
      <c r="GO147" s="286"/>
      <c r="GP147" s="286"/>
      <c r="GQ147" s="286"/>
      <c r="GR147" s="286"/>
      <c r="GS147" s="286"/>
      <c r="GT147" s="286"/>
      <c r="GU147" s="286"/>
      <c r="GV147" s="286"/>
      <c r="GW147" s="286"/>
      <c r="GX147" s="286"/>
      <c r="GY147" s="286"/>
      <c r="GZ147" s="286"/>
      <c r="HA147" s="286"/>
      <c r="HB147" s="286"/>
      <c r="HC147" s="286"/>
      <c r="HD147" s="286"/>
      <c r="HE147" s="286"/>
      <c r="HF147" s="286"/>
      <c r="HG147" s="286"/>
      <c r="HH147" s="286"/>
      <c r="HI147" s="286"/>
      <c r="HJ147" s="286"/>
      <c r="HK147" s="286"/>
      <c r="HL147" s="286"/>
      <c r="HM147" s="286"/>
      <c r="HN147" s="286"/>
      <c r="HO147" s="286"/>
      <c r="HP147" s="286"/>
      <c r="HQ147" s="286"/>
      <c r="HR147" s="286"/>
      <c r="HS147" s="286"/>
      <c r="HT147" s="286"/>
      <c r="HU147" s="286"/>
      <c r="HV147" s="286"/>
      <c r="HW147" s="286"/>
      <c r="HX147" s="286"/>
      <c r="HY147" s="286"/>
      <c r="HZ147" s="286"/>
      <c r="IA147" s="286"/>
      <c r="IB147" s="286"/>
      <c r="IC147" s="286"/>
    </row>
    <row r="148" spans="1:237" s="288" customFormat="1" ht="30" customHeight="1">
      <c r="A148" s="306">
        <v>140</v>
      </c>
      <c r="B148" s="362" t="s">
        <v>241</v>
      </c>
      <c r="C148" s="419" t="s">
        <v>431</v>
      </c>
      <c r="D148" s="348">
        <v>1980</v>
      </c>
      <c r="E148" s="306" t="s">
        <v>1605</v>
      </c>
      <c r="F148" s="420">
        <v>81.900000000000006</v>
      </c>
      <c r="G148" s="305" t="s">
        <v>1541</v>
      </c>
      <c r="H148" s="305" t="s">
        <v>1542</v>
      </c>
      <c r="I148" s="306" t="s">
        <v>1602</v>
      </c>
      <c r="J148" s="306" t="s">
        <v>1543</v>
      </c>
      <c r="K148" s="350">
        <v>40028</v>
      </c>
      <c r="L148" s="447">
        <v>2324622</v>
      </c>
      <c r="M148" s="356"/>
      <c r="N148" s="356">
        <v>9800</v>
      </c>
      <c r="O148" s="306"/>
      <c r="P148" s="306"/>
      <c r="Q148" s="306"/>
      <c r="R148" s="306" t="s">
        <v>3570</v>
      </c>
      <c r="S148" s="306">
        <v>804547.69</v>
      </c>
      <c r="T148" s="306" t="s">
        <v>1603</v>
      </c>
      <c r="U148" s="364" t="s">
        <v>2649</v>
      </c>
      <c r="V148" s="306" t="s">
        <v>1604</v>
      </c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52"/>
      <c r="AW148" s="352"/>
      <c r="AX148" s="352"/>
      <c r="AY148" s="352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6"/>
      <c r="DW148" s="286"/>
      <c r="DX148" s="286"/>
      <c r="DY148" s="286"/>
      <c r="DZ148" s="286"/>
      <c r="EA148" s="286"/>
      <c r="EB148" s="286"/>
      <c r="EC148" s="286"/>
      <c r="ED148" s="286"/>
      <c r="EE148" s="286"/>
      <c r="EF148" s="286"/>
      <c r="EG148" s="286"/>
      <c r="EH148" s="286"/>
      <c r="EI148" s="286"/>
      <c r="EJ148" s="286"/>
      <c r="EK148" s="286"/>
      <c r="EL148" s="286"/>
      <c r="EM148" s="286"/>
      <c r="EN148" s="286"/>
      <c r="EO148" s="286"/>
      <c r="EP148" s="286"/>
      <c r="EQ148" s="286"/>
      <c r="ER148" s="286"/>
      <c r="ES148" s="286"/>
      <c r="ET148" s="286"/>
      <c r="EU148" s="286"/>
      <c r="EV148" s="286"/>
      <c r="EW148" s="286"/>
      <c r="EX148" s="286"/>
      <c r="EY148" s="286"/>
      <c r="EZ148" s="286"/>
      <c r="FA148" s="286"/>
      <c r="FB148" s="286"/>
      <c r="FC148" s="286"/>
      <c r="FD148" s="286"/>
      <c r="FE148" s="286"/>
      <c r="FF148" s="286"/>
      <c r="FG148" s="286"/>
      <c r="FH148" s="286"/>
      <c r="FI148" s="286"/>
      <c r="FJ148" s="286"/>
      <c r="FK148" s="286"/>
      <c r="FL148" s="286"/>
      <c r="FM148" s="286"/>
      <c r="FN148" s="286"/>
      <c r="FO148" s="286"/>
      <c r="FP148" s="286"/>
      <c r="FQ148" s="286"/>
      <c r="FR148" s="286"/>
      <c r="FS148" s="286"/>
      <c r="FT148" s="286"/>
      <c r="FU148" s="286"/>
      <c r="FV148" s="286"/>
      <c r="FW148" s="286"/>
      <c r="FX148" s="286"/>
      <c r="FY148" s="286"/>
      <c r="FZ148" s="286"/>
      <c r="GA148" s="286"/>
      <c r="GB148" s="286"/>
      <c r="GC148" s="286"/>
      <c r="GD148" s="286"/>
      <c r="GE148" s="286"/>
      <c r="GF148" s="286"/>
      <c r="GG148" s="286"/>
      <c r="GH148" s="286"/>
      <c r="GI148" s="286"/>
      <c r="GJ148" s="286"/>
      <c r="GK148" s="286"/>
      <c r="GL148" s="286"/>
      <c r="GM148" s="286"/>
      <c r="GN148" s="286"/>
      <c r="GO148" s="286"/>
      <c r="GP148" s="286"/>
      <c r="GQ148" s="286"/>
      <c r="GR148" s="286"/>
      <c r="GS148" s="286"/>
      <c r="GT148" s="286"/>
      <c r="GU148" s="286"/>
      <c r="GV148" s="286"/>
      <c r="GW148" s="286"/>
      <c r="GX148" s="286"/>
      <c r="GY148" s="286"/>
      <c r="GZ148" s="286"/>
      <c r="HA148" s="286"/>
      <c r="HB148" s="286"/>
      <c r="HC148" s="286"/>
      <c r="HD148" s="286"/>
      <c r="HE148" s="286"/>
      <c r="HF148" s="286"/>
      <c r="HG148" s="286"/>
      <c r="HH148" s="286"/>
      <c r="HI148" s="286"/>
      <c r="HJ148" s="286"/>
      <c r="HK148" s="286"/>
      <c r="HL148" s="286"/>
      <c r="HM148" s="286"/>
      <c r="HN148" s="286"/>
      <c r="HO148" s="286"/>
      <c r="HP148" s="286"/>
      <c r="HQ148" s="286"/>
      <c r="HR148" s="286"/>
      <c r="HS148" s="286"/>
      <c r="HT148" s="286"/>
      <c r="HU148" s="286"/>
      <c r="HV148" s="286"/>
      <c r="HW148" s="286"/>
      <c r="HX148" s="286"/>
      <c r="HY148" s="286"/>
      <c r="HZ148" s="286"/>
      <c r="IA148" s="286"/>
      <c r="IB148" s="286"/>
      <c r="IC148" s="286"/>
    </row>
    <row r="149" spans="1:237" s="288" customFormat="1" ht="30" customHeight="1">
      <c r="A149" s="306">
        <v>141</v>
      </c>
      <c r="B149" s="362" t="s">
        <v>247</v>
      </c>
      <c r="C149" s="305" t="s">
        <v>381</v>
      </c>
      <c r="D149" s="348">
        <v>1980</v>
      </c>
      <c r="E149" s="306" t="s">
        <v>1605</v>
      </c>
      <c r="F149" s="306" t="s">
        <v>1289</v>
      </c>
      <c r="G149" s="305" t="s">
        <v>1290</v>
      </c>
      <c r="H149" s="348"/>
      <c r="I149" s="365" t="s">
        <v>1602</v>
      </c>
      <c r="J149" s="306" t="s">
        <v>221</v>
      </c>
      <c r="K149" s="350">
        <v>40318</v>
      </c>
      <c r="L149" s="447">
        <v>21599</v>
      </c>
      <c r="M149" s="356"/>
      <c r="N149" s="356">
        <v>10031</v>
      </c>
      <c r="O149" s="306"/>
      <c r="P149" s="306"/>
      <c r="Q149" s="306"/>
      <c r="R149" s="306" t="s">
        <v>3979</v>
      </c>
      <c r="S149" s="306" t="s">
        <v>3562</v>
      </c>
      <c r="T149" s="306" t="s">
        <v>1603</v>
      </c>
      <c r="U149" s="364" t="s">
        <v>2649</v>
      </c>
      <c r="V149" s="306" t="s">
        <v>1604</v>
      </c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6"/>
      <c r="DW149" s="286"/>
      <c r="DX149" s="286"/>
      <c r="DY149" s="286"/>
      <c r="DZ149" s="286"/>
      <c r="EA149" s="286"/>
      <c r="EB149" s="286"/>
      <c r="EC149" s="286"/>
      <c r="ED149" s="286"/>
      <c r="EE149" s="286"/>
      <c r="EF149" s="286"/>
      <c r="EG149" s="286"/>
      <c r="EH149" s="286"/>
      <c r="EI149" s="286"/>
      <c r="EJ149" s="286"/>
      <c r="EK149" s="286"/>
      <c r="EL149" s="286"/>
      <c r="EM149" s="286"/>
      <c r="EN149" s="286"/>
      <c r="EO149" s="286"/>
      <c r="EP149" s="286"/>
      <c r="EQ149" s="286"/>
      <c r="ER149" s="286"/>
      <c r="ES149" s="286"/>
      <c r="ET149" s="286"/>
      <c r="EU149" s="286"/>
      <c r="EV149" s="286"/>
      <c r="EW149" s="286"/>
      <c r="EX149" s="286"/>
      <c r="EY149" s="286"/>
      <c r="EZ149" s="286"/>
      <c r="FA149" s="286"/>
      <c r="FB149" s="286"/>
      <c r="FC149" s="286"/>
      <c r="FD149" s="286"/>
      <c r="FE149" s="286"/>
      <c r="FF149" s="286"/>
      <c r="FG149" s="286"/>
      <c r="FH149" s="286"/>
      <c r="FI149" s="286"/>
      <c r="FJ149" s="286"/>
      <c r="FK149" s="286"/>
      <c r="FL149" s="286"/>
      <c r="FM149" s="286"/>
      <c r="FN149" s="286"/>
      <c r="FO149" s="286"/>
      <c r="FP149" s="286"/>
      <c r="FQ149" s="286"/>
      <c r="FR149" s="286"/>
      <c r="FS149" s="286"/>
      <c r="FT149" s="286"/>
      <c r="FU149" s="286"/>
      <c r="FV149" s="286"/>
      <c r="FW149" s="286"/>
      <c r="FX149" s="286"/>
      <c r="FY149" s="286"/>
      <c r="FZ149" s="286"/>
      <c r="GA149" s="286"/>
      <c r="GB149" s="286"/>
      <c r="GC149" s="286"/>
      <c r="GD149" s="286"/>
      <c r="GE149" s="286"/>
      <c r="GF149" s="286"/>
      <c r="GG149" s="286"/>
      <c r="GH149" s="286"/>
      <c r="GI149" s="286"/>
      <c r="GJ149" s="286"/>
      <c r="GK149" s="286"/>
      <c r="GL149" s="286"/>
      <c r="GM149" s="286"/>
      <c r="GN149" s="286"/>
      <c r="GO149" s="286"/>
      <c r="GP149" s="286"/>
      <c r="GQ149" s="286"/>
      <c r="GR149" s="286"/>
      <c r="GS149" s="286"/>
      <c r="GT149" s="286"/>
      <c r="GU149" s="286"/>
      <c r="GV149" s="286"/>
      <c r="GW149" s="286"/>
      <c r="GX149" s="286"/>
      <c r="GY149" s="286"/>
      <c r="GZ149" s="286"/>
      <c r="HA149" s="286"/>
      <c r="HB149" s="286"/>
      <c r="HC149" s="286"/>
      <c r="HD149" s="286"/>
      <c r="HE149" s="286"/>
      <c r="HF149" s="286"/>
      <c r="HG149" s="286"/>
      <c r="HH149" s="286"/>
      <c r="HI149" s="286"/>
      <c r="HJ149" s="286"/>
      <c r="HK149" s="286"/>
      <c r="HL149" s="286"/>
      <c r="HM149" s="286"/>
      <c r="HN149" s="286"/>
      <c r="HO149" s="286"/>
      <c r="HP149" s="286"/>
      <c r="HQ149" s="286"/>
      <c r="HR149" s="286"/>
      <c r="HS149" s="286"/>
      <c r="HT149" s="286"/>
      <c r="HU149" s="286"/>
      <c r="HV149" s="286"/>
      <c r="HW149" s="286"/>
      <c r="HX149" s="286"/>
      <c r="HY149" s="286"/>
      <c r="HZ149" s="286"/>
      <c r="IA149" s="286"/>
      <c r="IB149" s="286"/>
      <c r="IC149" s="286"/>
    </row>
    <row r="150" spans="1:237" s="288" customFormat="1" ht="30" customHeight="1">
      <c r="A150" s="306">
        <v>142</v>
      </c>
      <c r="B150" s="362" t="s">
        <v>1291</v>
      </c>
      <c r="C150" s="305" t="s">
        <v>215</v>
      </c>
      <c r="D150" s="348">
        <v>1980</v>
      </c>
      <c r="E150" s="306" t="s">
        <v>1605</v>
      </c>
      <c r="F150" s="306" t="s">
        <v>1292</v>
      </c>
      <c r="G150" s="305" t="s">
        <v>844</v>
      </c>
      <c r="H150" s="348"/>
      <c r="I150" s="306" t="s">
        <v>1602</v>
      </c>
      <c r="J150" s="306" t="s">
        <v>222</v>
      </c>
      <c r="K150" s="350">
        <v>40319</v>
      </c>
      <c r="L150" s="447">
        <v>15400</v>
      </c>
      <c r="M150" s="356"/>
      <c r="N150" s="356">
        <v>42</v>
      </c>
      <c r="O150" s="306"/>
      <c r="P150" s="306"/>
      <c r="Q150" s="306"/>
      <c r="R150" s="306"/>
      <c r="S150" s="306"/>
      <c r="T150" s="306" t="s">
        <v>1603</v>
      </c>
      <c r="U150" s="364" t="s">
        <v>1741</v>
      </c>
      <c r="V150" s="306" t="s">
        <v>1604</v>
      </c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6"/>
      <c r="DW150" s="286"/>
      <c r="DX150" s="286"/>
      <c r="DY150" s="286"/>
      <c r="DZ150" s="286"/>
      <c r="EA150" s="286"/>
      <c r="EB150" s="286"/>
      <c r="EC150" s="286"/>
      <c r="ED150" s="286"/>
      <c r="EE150" s="286"/>
      <c r="EF150" s="286"/>
      <c r="EG150" s="286"/>
      <c r="EH150" s="286"/>
      <c r="EI150" s="286"/>
      <c r="EJ150" s="286"/>
      <c r="EK150" s="286"/>
      <c r="EL150" s="286"/>
      <c r="EM150" s="286"/>
      <c r="EN150" s="286"/>
      <c r="EO150" s="286"/>
      <c r="EP150" s="286"/>
      <c r="EQ150" s="286"/>
      <c r="ER150" s="286"/>
      <c r="ES150" s="286"/>
      <c r="ET150" s="286"/>
      <c r="EU150" s="286"/>
      <c r="EV150" s="286"/>
      <c r="EW150" s="286"/>
      <c r="EX150" s="286"/>
      <c r="EY150" s="286"/>
      <c r="EZ150" s="286"/>
      <c r="FA150" s="286"/>
      <c r="FB150" s="286"/>
      <c r="FC150" s="286"/>
      <c r="FD150" s="286"/>
      <c r="FE150" s="286"/>
      <c r="FF150" s="286"/>
      <c r="FG150" s="286"/>
      <c r="FH150" s="286"/>
      <c r="FI150" s="286"/>
      <c r="FJ150" s="286"/>
      <c r="FK150" s="286"/>
      <c r="FL150" s="286"/>
      <c r="FM150" s="286"/>
      <c r="FN150" s="286"/>
      <c r="FO150" s="286"/>
      <c r="FP150" s="286"/>
      <c r="FQ150" s="286"/>
      <c r="FR150" s="286"/>
      <c r="FS150" s="286"/>
      <c r="FT150" s="286"/>
      <c r="FU150" s="286"/>
      <c r="FV150" s="286"/>
      <c r="FW150" s="286"/>
      <c r="FX150" s="286"/>
      <c r="FY150" s="286"/>
      <c r="FZ150" s="286"/>
      <c r="GA150" s="286"/>
      <c r="GB150" s="286"/>
      <c r="GC150" s="286"/>
      <c r="GD150" s="286"/>
      <c r="GE150" s="286"/>
      <c r="GF150" s="286"/>
      <c r="GG150" s="286"/>
      <c r="GH150" s="286"/>
      <c r="GI150" s="286"/>
      <c r="GJ150" s="286"/>
      <c r="GK150" s="286"/>
      <c r="GL150" s="286"/>
      <c r="GM150" s="286"/>
      <c r="GN150" s="286"/>
      <c r="GO150" s="286"/>
      <c r="GP150" s="286"/>
      <c r="GQ150" s="286"/>
      <c r="GR150" s="286"/>
      <c r="GS150" s="286"/>
      <c r="GT150" s="286"/>
      <c r="GU150" s="286"/>
      <c r="GV150" s="286"/>
      <c r="GW150" s="286"/>
      <c r="GX150" s="286"/>
      <c r="GY150" s="286"/>
      <c r="GZ150" s="286"/>
      <c r="HA150" s="286"/>
      <c r="HB150" s="286"/>
      <c r="HC150" s="286"/>
      <c r="HD150" s="286"/>
      <c r="HE150" s="286"/>
      <c r="HF150" s="286"/>
      <c r="HG150" s="286"/>
      <c r="HH150" s="286"/>
      <c r="HI150" s="286"/>
      <c r="HJ150" s="286"/>
      <c r="HK150" s="286"/>
      <c r="HL150" s="286"/>
      <c r="HM150" s="286"/>
      <c r="HN150" s="286"/>
      <c r="HO150" s="286"/>
      <c r="HP150" s="286"/>
      <c r="HQ150" s="286"/>
      <c r="HR150" s="286"/>
      <c r="HS150" s="286"/>
      <c r="HT150" s="286"/>
      <c r="HU150" s="286"/>
      <c r="HV150" s="286"/>
      <c r="HW150" s="286"/>
      <c r="HX150" s="286"/>
      <c r="HY150" s="286"/>
      <c r="HZ150" s="286"/>
      <c r="IA150" s="286"/>
      <c r="IB150" s="286"/>
      <c r="IC150" s="286"/>
    </row>
    <row r="151" spans="1:237" s="288" customFormat="1" ht="30" customHeight="1">
      <c r="A151" s="306">
        <v>143</v>
      </c>
      <c r="B151" s="362" t="s">
        <v>250</v>
      </c>
      <c r="C151" s="305" t="s">
        <v>935</v>
      </c>
      <c r="D151" s="348">
        <v>1989</v>
      </c>
      <c r="E151" s="306" t="s">
        <v>1605</v>
      </c>
      <c r="F151" s="306"/>
      <c r="G151" s="305" t="s">
        <v>1541</v>
      </c>
      <c r="H151" s="348"/>
      <c r="I151" s="408"/>
      <c r="J151" s="306"/>
      <c r="K151" s="408"/>
      <c r="L151" s="447">
        <v>80000</v>
      </c>
      <c r="M151" s="356"/>
      <c r="N151" s="356"/>
      <c r="O151" s="306"/>
      <c r="P151" s="306"/>
      <c r="Q151" s="306"/>
      <c r="R151" s="306"/>
      <c r="S151" s="306"/>
      <c r="T151" s="306" t="s">
        <v>1603</v>
      </c>
      <c r="U151" s="364" t="s">
        <v>1741</v>
      </c>
      <c r="V151" s="306" t="s">
        <v>1781</v>
      </c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6"/>
      <c r="DW151" s="286"/>
      <c r="DX151" s="286"/>
      <c r="DY151" s="286"/>
      <c r="DZ151" s="286"/>
      <c r="EA151" s="286"/>
      <c r="EB151" s="286"/>
      <c r="EC151" s="286"/>
      <c r="ED151" s="286"/>
      <c r="EE151" s="286"/>
      <c r="EF151" s="286"/>
      <c r="EG151" s="286"/>
      <c r="EH151" s="286"/>
      <c r="EI151" s="286"/>
      <c r="EJ151" s="286"/>
      <c r="EK151" s="286"/>
      <c r="EL151" s="286"/>
      <c r="EM151" s="286"/>
      <c r="EN151" s="286"/>
      <c r="EO151" s="286"/>
      <c r="EP151" s="286"/>
      <c r="EQ151" s="286"/>
      <c r="ER151" s="286"/>
      <c r="ES151" s="286"/>
      <c r="ET151" s="286"/>
      <c r="EU151" s="286"/>
      <c r="EV151" s="286"/>
      <c r="EW151" s="286"/>
      <c r="EX151" s="286"/>
      <c r="EY151" s="286"/>
      <c r="EZ151" s="286"/>
      <c r="FA151" s="286"/>
      <c r="FB151" s="286"/>
      <c r="FC151" s="286"/>
      <c r="FD151" s="286"/>
      <c r="FE151" s="286"/>
      <c r="FF151" s="286"/>
      <c r="FG151" s="286"/>
      <c r="FH151" s="286"/>
      <c r="FI151" s="286"/>
      <c r="FJ151" s="286"/>
      <c r="FK151" s="286"/>
      <c r="FL151" s="286"/>
      <c r="FM151" s="286"/>
      <c r="FN151" s="286"/>
      <c r="FO151" s="286"/>
      <c r="FP151" s="286"/>
      <c r="FQ151" s="286"/>
      <c r="FR151" s="286"/>
      <c r="FS151" s="286"/>
      <c r="FT151" s="286"/>
      <c r="FU151" s="286"/>
      <c r="FV151" s="286"/>
      <c r="FW151" s="286"/>
      <c r="FX151" s="286"/>
      <c r="FY151" s="286"/>
      <c r="FZ151" s="286"/>
      <c r="GA151" s="286"/>
      <c r="GB151" s="286"/>
      <c r="GC151" s="286"/>
      <c r="GD151" s="286"/>
      <c r="GE151" s="286"/>
      <c r="GF151" s="286"/>
      <c r="GG151" s="286"/>
      <c r="GH151" s="286"/>
      <c r="GI151" s="286"/>
      <c r="GJ151" s="286"/>
      <c r="GK151" s="286"/>
      <c r="GL151" s="286"/>
      <c r="GM151" s="286"/>
      <c r="GN151" s="286"/>
      <c r="GO151" s="286"/>
      <c r="GP151" s="286"/>
      <c r="GQ151" s="286"/>
      <c r="GR151" s="286"/>
      <c r="GS151" s="286"/>
      <c r="GT151" s="286"/>
      <c r="GU151" s="286"/>
      <c r="GV151" s="286"/>
      <c r="GW151" s="286"/>
      <c r="GX151" s="286"/>
      <c r="GY151" s="286"/>
      <c r="GZ151" s="286"/>
      <c r="HA151" s="286"/>
      <c r="HB151" s="286"/>
      <c r="HC151" s="286"/>
      <c r="HD151" s="286"/>
      <c r="HE151" s="286"/>
      <c r="HF151" s="286"/>
      <c r="HG151" s="286"/>
      <c r="HH151" s="286"/>
      <c r="HI151" s="286"/>
      <c r="HJ151" s="286"/>
      <c r="HK151" s="286"/>
      <c r="HL151" s="286"/>
      <c r="HM151" s="286"/>
      <c r="HN151" s="286"/>
      <c r="HO151" s="286"/>
      <c r="HP151" s="286"/>
      <c r="HQ151" s="286"/>
      <c r="HR151" s="286"/>
      <c r="HS151" s="286"/>
      <c r="HT151" s="286"/>
      <c r="HU151" s="286"/>
      <c r="HV151" s="286"/>
      <c r="HW151" s="286"/>
      <c r="HX151" s="286"/>
      <c r="HY151" s="286"/>
      <c r="HZ151" s="286"/>
      <c r="IA151" s="286"/>
      <c r="IB151" s="286"/>
      <c r="IC151" s="286"/>
    </row>
    <row r="152" spans="1:237" s="288" customFormat="1" ht="30" customHeight="1">
      <c r="A152" s="306">
        <v>144</v>
      </c>
      <c r="B152" s="362" t="s">
        <v>251</v>
      </c>
      <c r="C152" s="362" t="s">
        <v>99</v>
      </c>
      <c r="D152" s="348">
        <v>1986</v>
      </c>
      <c r="E152" s="306" t="s">
        <v>1606</v>
      </c>
      <c r="F152" s="306">
        <v>418.9</v>
      </c>
      <c r="G152" s="305" t="s">
        <v>1613</v>
      </c>
      <c r="H152" s="348"/>
      <c r="I152" s="306" t="s">
        <v>1602</v>
      </c>
      <c r="J152" s="306" t="s">
        <v>344</v>
      </c>
      <c r="K152" s="350">
        <v>40296</v>
      </c>
      <c r="L152" s="447">
        <v>35000</v>
      </c>
      <c r="M152" s="356"/>
      <c r="N152" s="356"/>
      <c r="O152" s="306">
        <v>10005</v>
      </c>
      <c r="P152" s="306" t="s">
        <v>1631</v>
      </c>
      <c r="Q152" s="306"/>
      <c r="R152" s="306"/>
      <c r="S152" s="306"/>
      <c r="T152" s="306" t="s">
        <v>1603</v>
      </c>
      <c r="U152" s="364" t="s">
        <v>1822</v>
      </c>
      <c r="V152" s="306" t="s">
        <v>1604</v>
      </c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6"/>
      <c r="DW152" s="286"/>
      <c r="DX152" s="286"/>
      <c r="DY152" s="286"/>
      <c r="DZ152" s="286"/>
      <c r="EA152" s="286"/>
      <c r="EB152" s="286"/>
      <c r="EC152" s="286"/>
      <c r="ED152" s="286"/>
      <c r="EE152" s="286"/>
      <c r="EF152" s="286"/>
      <c r="EG152" s="286"/>
      <c r="EH152" s="286"/>
      <c r="EI152" s="286"/>
      <c r="EJ152" s="286"/>
      <c r="EK152" s="286"/>
      <c r="EL152" s="286"/>
      <c r="EM152" s="286"/>
      <c r="EN152" s="286"/>
      <c r="EO152" s="286"/>
      <c r="EP152" s="286"/>
      <c r="EQ152" s="286"/>
      <c r="ER152" s="286"/>
      <c r="ES152" s="286"/>
      <c r="ET152" s="286"/>
      <c r="EU152" s="286"/>
      <c r="EV152" s="286"/>
      <c r="EW152" s="286"/>
      <c r="EX152" s="286"/>
      <c r="EY152" s="286"/>
      <c r="EZ152" s="286"/>
      <c r="FA152" s="286"/>
      <c r="FB152" s="286"/>
      <c r="FC152" s="286"/>
      <c r="FD152" s="286"/>
      <c r="FE152" s="286"/>
      <c r="FF152" s="286"/>
      <c r="FG152" s="286"/>
      <c r="FH152" s="286"/>
      <c r="FI152" s="286"/>
      <c r="FJ152" s="286"/>
      <c r="FK152" s="286"/>
      <c r="FL152" s="286"/>
      <c r="FM152" s="286"/>
      <c r="FN152" s="286"/>
      <c r="FO152" s="286"/>
      <c r="FP152" s="286"/>
      <c r="FQ152" s="286"/>
      <c r="FR152" s="286"/>
      <c r="FS152" s="286"/>
      <c r="FT152" s="286"/>
      <c r="FU152" s="286"/>
      <c r="FV152" s="286"/>
      <c r="FW152" s="286"/>
      <c r="FX152" s="286"/>
      <c r="FY152" s="286"/>
      <c r="FZ152" s="286"/>
      <c r="GA152" s="286"/>
      <c r="GB152" s="286"/>
      <c r="GC152" s="286"/>
      <c r="GD152" s="286"/>
      <c r="GE152" s="286"/>
      <c r="GF152" s="286"/>
      <c r="GG152" s="286"/>
      <c r="GH152" s="286"/>
      <c r="GI152" s="286"/>
      <c r="GJ152" s="286"/>
      <c r="GK152" s="286"/>
      <c r="GL152" s="286"/>
      <c r="GM152" s="286"/>
      <c r="GN152" s="286"/>
      <c r="GO152" s="286"/>
      <c r="GP152" s="286"/>
      <c r="GQ152" s="286"/>
      <c r="GR152" s="286"/>
      <c r="GS152" s="286"/>
      <c r="GT152" s="286"/>
      <c r="GU152" s="286"/>
      <c r="GV152" s="286"/>
      <c r="GW152" s="286"/>
      <c r="GX152" s="286"/>
      <c r="GY152" s="286"/>
      <c r="GZ152" s="286"/>
      <c r="HA152" s="286"/>
      <c r="HB152" s="286"/>
      <c r="HC152" s="286"/>
      <c r="HD152" s="286"/>
      <c r="HE152" s="286"/>
      <c r="HF152" s="286"/>
      <c r="HG152" s="286"/>
      <c r="HH152" s="286"/>
      <c r="HI152" s="286"/>
      <c r="HJ152" s="286"/>
      <c r="HK152" s="286"/>
      <c r="HL152" s="286"/>
      <c r="HM152" s="286"/>
      <c r="HN152" s="286"/>
      <c r="HO152" s="286"/>
      <c r="HP152" s="286"/>
      <c r="HQ152" s="286"/>
      <c r="HR152" s="286"/>
      <c r="HS152" s="286"/>
      <c r="HT152" s="286"/>
      <c r="HU152" s="286"/>
      <c r="HV152" s="286"/>
      <c r="HW152" s="286"/>
      <c r="HX152" s="286"/>
      <c r="HY152" s="286"/>
      <c r="HZ152" s="286"/>
      <c r="IA152" s="286"/>
      <c r="IB152" s="286"/>
      <c r="IC152" s="286"/>
    </row>
    <row r="153" spans="1:237" s="296" customFormat="1" ht="30" customHeight="1">
      <c r="A153" s="306">
        <v>145</v>
      </c>
      <c r="B153" s="362" t="s">
        <v>575</v>
      </c>
      <c r="C153" s="305" t="s">
        <v>285</v>
      </c>
      <c r="D153" s="348">
        <v>1981</v>
      </c>
      <c r="E153" s="306" t="s">
        <v>1606</v>
      </c>
      <c r="F153" s="306">
        <v>541.70000000000005</v>
      </c>
      <c r="G153" s="305" t="s">
        <v>286</v>
      </c>
      <c r="H153" s="306"/>
      <c r="I153" s="306" t="s">
        <v>1602</v>
      </c>
      <c r="J153" s="306" t="s">
        <v>287</v>
      </c>
      <c r="K153" s="350">
        <v>40154</v>
      </c>
      <c r="L153" s="356">
        <v>396720</v>
      </c>
      <c r="M153" s="356"/>
      <c r="N153" s="356"/>
      <c r="O153" s="306">
        <v>10005</v>
      </c>
      <c r="P153" s="306" t="s">
        <v>1631</v>
      </c>
      <c r="Q153" s="306"/>
      <c r="R153" s="306"/>
      <c r="S153" s="306"/>
      <c r="T153" s="306" t="s">
        <v>1603</v>
      </c>
      <c r="U153" s="364" t="s">
        <v>2661</v>
      </c>
      <c r="V153" s="306" t="s">
        <v>1604</v>
      </c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</row>
    <row r="154" spans="1:237" s="286" customFormat="1" ht="30" customHeight="1">
      <c r="A154" s="306">
        <v>146</v>
      </c>
      <c r="B154" s="362" t="s">
        <v>576</v>
      </c>
      <c r="C154" s="419" t="s">
        <v>431</v>
      </c>
      <c r="D154" s="348">
        <v>1987</v>
      </c>
      <c r="E154" s="306" t="s">
        <v>1606</v>
      </c>
      <c r="F154" s="420">
        <v>7191.1</v>
      </c>
      <c r="G154" s="305" t="s">
        <v>1538</v>
      </c>
      <c r="H154" s="305" t="s">
        <v>1539</v>
      </c>
      <c r="I154" s="306" t="s">
        <v>1602</v>
      </c>
      <c r="J154" s="306" t="s">
        <v>1540</v>
      </c>
      <c r="K154" s="350">
        <v>40028</v>
      </c>
      <c r="L154" s="356">
        <v>30000000</v>
      </c>
      <c r="M154" s="356"/>
      <c r="N154" s="356">
        <v>25000000</v>
      </c>
      <c r="O154" s="306">
        <v>10007</v>
      </c>
      <c r="P154" s="306">
        <v>9.8000000000000007</v>
      </c>
      <c r="Q154" s="306"/>
      <c r="R154" s="306" t="s">
        <v>3933</v>
      </c>
      <c r="S154" s="306"/>
      <c r="T154" s="306" t="s">
        <v>1603</v>
      </c>
      <c r="U154" s="364" t="s">
        <v>2450</v>
      </c>
      <c r="V154" s="306" t="s">
        <v>1604</v>
      </c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2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</row>
    <row r="155" spans="1:237" s="286" customFormat="1" ht="30" customHeight="1">
      <c r="A155" s="306">
        <v>147</v>
      </c>
      <c r="B155" s="362" t="s">
        <v>578</v>
      </c>
      <c r="C155" s="305" t="s">
        <v>431</v>
      </c>
      <c r="D155" s="348">
        <v>1978</v>
      </c>
      <c r="E155" s="306" t="s">
        <v>1606</v>
      </c>
      <c r="F155" s="420">
        <v>356</v>
      </c>
      <c r="G155" s="305" t="s">
        <v>1535</v>
      </c>
      <c r="H155" s="305" t="s">
        <v>1536</v>
      </c>
      <c r="I155" s="306" t="s">
        <v>1602</v>
      </c>
      <c r="J155" s="306" t="s">
        <v>1537</v>
      </c>
      <c r="K155" s="350">
        <v>40028</v>
      </c>
      <c r="L155" s="308">
        <v>51030</v>
      </c>
      <c r="M155" s="356"/>
      <c r="N155" s="356">
        <v>34190</v>
      </c>
      <c r="O155" s="306">
        <v>10008</v>
      </c>
      <c r="P155" s="306" t="s">
        <v>1631</v>
      </c>
      <c r="Q155" s="306"/>
      <c r="R155" s="306"/>
      <c r="S155" s="306"/>
      <c r="T155" s="306" t="s">
        <v>1603</v>
      </c>
      <c r="U155" s="364" t="s">
        <v>2450</v>
      </c>
      <c r="V155" s="306" t="s">
        <v>1604</v>
      </c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</row>
    <row r="156" spans="1:237" s="296" customFormat="1" ht="30" customHeight="1">
      <c r="A156" s="306">
        <v>148</v>
      </c>
      <c r="B156" s="362" t="s">
        <v>579</v>
      </c>
      <c r="C156" s="419" t="s">
        <v>431</v>
      </c>
      <c r="D156" s="348">
        <v>1978</v>
      </c>
      <c r="E156" s="306" t="s">
        <v>1606</v>
      </c>
      <c r="F156" s="420">
        <v>283.2</v>
      </c>
      <c r="G156" s="305" t="s">
        <v>1532</v>
      </c>
      <c r="H156" s="305" t="s">
        <v>1533</v>
      </c>
      <c r="I156" s="306" t="s">
        <v>1602</v>
      </c>
      <c r="J156" s="306" t="s">
        <v>1534</v>
      </c>
      <c r="K156" s="350">
        <v>40028</v>
      </c>
      <c r="L156" s="356">
        <v>36274</v>
      </c>
      <c r="M156" s="356"/>
      <c r="N156" s="356">
        <v>23578</v>
      </c>
      <c r="O156" s="306">
        <v>10008</v>
      </c>
      <c r="P156" s="306" t="s">
        <v>1631</v>
      </c>
      <c r="Q156" s="306"/>
      <c r="R156" s="306"/>
      <c r="S156" s="306"/>
      <c r="T156" s="306" t="s">
        <v>1603</v>
      </c>
      <c r="U156" s="364" t="s">
        <v>2450</v>
      </c>
      <c r="V156" s="306" t="s">
        <v>1604</v>
      </c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52"/>
      <c r="AW156" s="352"/>
      <c r="AX156" s="352"/>
      <c r="AY156" s="352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</row>
    <row r="157" spans="1:237" s="286" customFormat="1" ht="30" customHeight="1">
      <c r="A157" s="306">
        <v>149</v>
      </c>
      <c r="B157" s="362" t="s">
        <v>580</v>
      </c>
      <c r="C157" s="419" t="s">
        <v>431</v>
      </c>
      <c r="D157" s="348">
        <v>1978</v>
      </c>
      <c r="E157" s="306" t="s">
        <v>1606</v>
      </c>
      <c r="F157" s="420">
        <v>282.39999999999998</v>
      </c>
      <c r="G157" s="305" t="s">
        <v>1529</v>
      </c>
      <c r="H157" s="305" t="s">
        <v>1530</v>
      </c>
      <c r="I157" s="306" t="s">
        <v>1602</v>
      </c>
      <c r="J157" s="306" t="s">
        <v>1531</v>
      </c>
      <c r="K157" s="350">
        <v>40028</v>
      </c>
      <c r="L157" s="356">
        <v>31180860</v>
      </c>
      <c r="M157" s="356"/>
      <c r="N157" s="356">
        <v>15590430</v>
      </c>
      <c r="O157" s="306">
        <v>10008</v>
      </c>
      <c r="P157" s="306" t="s">
        <v>1631</v>
      </c>
      <c r="Q157" s="306"/>
      <c r="R157" s="306"/>
      <c r="S157" s="306"/>
      <c r="T157" s="306" t="s">
        <v>1603</v>
      </c>
      <c r="U157" s="364" t="s">
        <v>2450</v>
      </c>
      <c r="V157" s="306" t="s">
        <v>1604</v>
      </c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</row>
    <row r="158" spans="1:237" s="286" customFormat="1" ht="30" customHeight="1">
      <c r="A158" s="306">
        <v>150</v>
      </c>
      <c r="B158" s="362" t="s">
        <v>581</v>
      </c>
      <c r="C158" s="305" t="s">
        <v>1770</v>
      </c>
      <c r="D158" s="348">
        <v>1987</v>
      </c>
      <c r="E158" s="306" t="s">
        <v>1606</v>
      </c>
      <c r="F158" s="306">
        <v>7.4</v>
      </c>
      <c r="G158" s="305" t="s">
        <v>1823</v>
      </c>
      <c r="H158" s="305" t="s">
        <v>658</v>
      </c>
      <c r="I158" s="306" t="s">
        <v>1602</v>
      </c>
      <c r="J158" s="306" t="s">
        <v>1824</v>
      </c>
      <c r="K158" s="350">
        <v>41178</v>
      </c>
      <c r="L158" s="447">
        <v>89292</v>
      </c>
      <c r="M158" s="356"/>
      <c r="N158" s="356"/>
      <c r="O158" s="306">
        <v>10005</v>
      </c>
      <c r="P158" s="306" t="s">
        <v>1631</v>
      </c>
      <c r="Q158" s="306"/>
      <c r="R158" s="306" t="s">
        <v>3934</v>
      </c>
      <c r="S158" s="306"/>
      <c r="T158" s="306" t="s">
        <v>1603</v>
      </c>
      <c r="U158" s="364" t="s">
        <v>2450</v>
      </c>
      <c r="V158" s="306" t="s">
        <v>1604</v>
      </c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352"/>
      <c r="AQ158" s="352"/>
      <c r="AR158" s="352"/>
      <c r="AS158" s="352"/>
      <c r="AT158" s="352"/>
      <c r="AU158" s="352"/>
      <c r="AV158" s="352"/>
      <c r="AW158" s="352"/>
      <c r="AX158" s="352"/>
      <c r="AY158" s="352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</row>
    <row r="159" spans="1:237" s="286" customFormat="1" ht="30" customHeight="1">
      <c r="A159" s="306">
        <v>151</v>
      </c>
      <c r="B159" s="362" t="s">
        <v>582</v>
      </c>
      <c r="C159" s="305" t="s">
        <v>1775</v>
      </c>
      <c r="D159" s="348">
        <v>1992</v>
      </c>
      <c r="E159" s="306" t="s">
        <v>1606</v>
      </c>
      <c r="F159" s="306">
        <v>7.4</v>
      </c>
      <c r="G159" s="305" t="s">
        <v>1823</v>
      </c>
      <c r="H159" s="305" t="s">
        <v>658</v>
      </c>
      <c r="I159" s="306" t="s">
        <v>1602</v>
      </c>
      <c r="J159" s="306" t="s">
        <v>1826</v>
      </c>
      <c r="K159" s="350">
        <v>41178</v>
      </c>
      <c r="L159" s="356">
        <v>21538</v>
      </c>
      <c r="M159" s="356"/>
      <c r="N159" s="356"/>
      <c r="O159" s="306">
        <v>10005</v>
      </c>
      <c r="P159" s="306" t="s">
        <v>1631</v>
      </c>
      <c r="Q159" s="306"/>
      <c r="R159" s="306" t="s">
        <v>3935</v>
      </c>
      <c r="S159" s="306"/>
      <c r="T159" s="306" t="s">
        <v>1603</v>
      </c>
      <c r="U159" s="364" t="s">
        <v>2450</v>
      </c>
      <c r="V159" s="306" t="s">
        <v>1604</v>
      </c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</row>
    <row r="160" spans="1:237" s="286" customFormat="1" ht="30" customHeight="1">
      <c r="A160" s="306">
        <v>152</v>
      </c>
      <c r="B160" s="362" t="s">
        <v>626</v>
      </c>
      <c r="C160" s="305" t="s">
        <v>1779</v>
      </c>
      <c r="D160" s="348">
        <v>1992</v>
      </c>
      <c r="E160" s="306" t="s">
        <v>1606</v>
      </c>
      <c r="F160" s="306">
        <v>8.1</v>
      </c>
      <c r="G160" s="305" t="s">
        <v>1823</v>
      </c>
      <c r="H160" s="305" t="s">
        <v>658</v>
      </c>
      <c r="I160" s="306" t="s">
        <v>1602</v>
      </c>
      <c r="J160" s="306" t="s">
        <v>1827</v>
      </c>
      <c r="K160" s="350">
        <v>41178</v>
      </c>
      <c r="L160" s="356">
        <v>61499</v>
      </c>
      <c r="M160" s="356"/>
      <c r="N160" s="356"/>
      <c r="O160" s="306">
        <v>10005</v>
      </c>
      <c r="P160" s="306" t="s">
        <v>1631</v>
      </c>
      <c r="Q160" s="306"/>
      <c r="R160" s="306" t="s">
        <v>3936</v>
      </c>
      <c r="S160" s="306"/>
      <c r="T160" s="306" t="s">
        <v>1603</v>
      </c>
      <c r="U160" s="364" t="s">
        <v>2450</v>
      </c>
      <c r="V160" s="306" t="s">
        <v>1604</v>
      </c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2"/>
      <c r="AZ160" s="352"/>
      <c r="BA160" s="352"/>
      <c r="BB160" s="352"/>
      <c r="BC160" s="352"/>
      <c r="BD160" s="352"/>
      <c r="BE160" s="352"/>
      <c r="BF160" s="352"/>
      <c r="BG160" s="352"/>
      <c r="BH160" s="352"/>
      <c r="BI160" s="352"/>
      <c r="BJ160" s="352"/>
    </row>
    <row r="161" spans="1:237" s="286" customFormat="1" ht="30" customHeight="1">
      <c r="A161" s="306">
        <v>153</v>
      </c>
      <c r="B161" s="362" t="s">
        <v>1830</v>
      </c>
      <c r="C161" s="305" t="s">
        <v>1828</v>
      </c>
      <c r="D161" s="348">
        <v>1987</v>
      </c>
      <c r="E161" s="306" t="s">
        <v>1606</v>
      </c>
      <c r="F161" s="306">
        <v>8</v>
      </c>
      <c r="G161" s="305" t="s">
        <v>1823</v>
      </c>
      <c r="H161" s="305" t="s">
        <v>658</v>
      </c>
      <c r="I161" s="306" t="s">
        <v>1602</v>
      </c>
      <c r="J161" s="306" t="s">
        <v>1831</v>
      </c>
      <c r="K161" s="350">
        <v>41178</v>
      </c>
      <c r="L161" s="356">
        <v>150000</v>
      </c>
      <c r="M161" s="356"/>
      <c r="N161" s="356">
        <v>10068</v>
      </c>
      <c r="O161" s="306">
        <v>10005</v>
      </c>
      <c r="P161" s="306" t="s">
        <v>1777</v>
      </c>
      <c r="Q161" s="306"/>
      <c r="R161" s="306" t="s">
        <v>3937</v>
      </c>
      <c r="S161" s="306"/>
      <c r="T161" s="306" t="s">
        <v>1603</v>
      </c>
      <c r="U161" s="364" t="s">
        <v>2450</v>
      </c>
      <c r="V161" s="306" t="s">
        <v>1604</v>
      </c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2"/>
      <c r="AU161" s="352"/>
      <c r="AV161" s="352"/>
      <c r="AW161" s="352"/>
      <c r="AX161" s="352"/>
      <c r="AY161" s="352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</row>
    <row r="162" spans="1:237" s="286" customFormat="1" ht="30" customHeight="1">
      <c r="A162" s="306">
        <v>154</v>
      </c>
      <c r="B162" s="362" t="s">
        <v>1832</v>
      </c>
      <c r="C162" s="305" t="s">
        <v>1833</v>
      </c>
      <c r="D162" s="348">
        <v>1987</v>
      </c>
      <c r="E162" s="306" t="s">
        <v>1606</v>
      </c>
      <c r="F162" s="306">
        <v>7.6</v>
      </c>
      <c r="G162" s="305" t="s">
        <v>1823</v>
      </c>
      <c r="H162" s="305" t="s">
        <v>658</v>
      </c>
      <c r="I162" s="306" t="s">
        <v>1602</v>
      </c>
      <c r="J162" s="306" t="s">
        <v>1829</v>
      </c>
      <c r="K162" s="350">
        <v>41178</v>
      </c>
      <c r="L162" s="356">
        <v>89292</v>
      </c>
      <c r="M162" s="356"/>
      <c r="N162" s="356">
        <v>6627</v>
      </c>
      <c r="O162" s="306">
        <v>10005</v>
      </c>
      <c r="P162" s="306" t="s">
        <v>1780</v>
      </c>
      <c r="Q162" s="306"/>
      <c r="R162" s="306" t="s">
        <v>3938</v>
      </c>
      <c r="S162" s="306"/>
      <c r="T162" s="306" t="s">
        <v>1603</v>
      </c>
      <c r="U162" s="364" t="s">
        <v>2450</v>
      </c>
      <c r="V162" s="306" t="s">
        <v>1604</v>
      </c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352"/>
      <c r="AP162" s="352"/>
      <c r="AQ162" s="352"/>
      <c r="AR162" s="352"/>
      <c r="AS162" s="352"/>
      <c r="AT162" s="352"/>
      <c r="AU162" s="352"/>
      <c r="AV162" s="352"/>
      <c r="AW162" s="352"/>
      <c r="AX162" s="352"/>
      <c r="AY162" s="352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</row>
    <row r="163" spans="1:237" s="286" customFormat="1" ht="30" customHeight="1">
      <c r="A163" s="306">
        <v>155</v>
      </c>
      <c r="B163" s="362" t="s">
        <v>1834</v>
      </c>
      <c r="C163" s="305" t="s">
        <v>1835</v>
      </c>
      <c r="D163" s="348">
        <v>1992</v>
      </c>
      <c r="E163" s="306" t="s">
        <v>1606</v>
      </c>
      <c r="F163" s="306">
        <v>3.4</v>
      </c>
      <c r="G163" s="305" t="s">
        <v>1823</v>
      </c>
      <c r="H163" s="305" t="s">
        <v>1838</v>
      </c>
      <c r="I163" s="306" t="s">
        <v>1602</v>
      </c>
      <c r="J163" s="306" t="s">
        <v>1836</v>
      </c>
      <c r="K163" s="350">
        <v>41178</v>
      </c>
      <c r="L163" s="356">
        <v>79400</v>
      </c>
      <c r="M163" s="356"/>
      <c r="N163" s="356">
        <v>6627</v>
      </c>
      <c r="O163" s="306">
        <v>10005</v>
      </c>
      <c r="P163" s="306" t="s">
        <v>1837</v>
      </c>
      <c r="Q163" s="306"/>
      <c r="R163" s="306" t="s">
        <v>3939</v>
      </c>
      <c r="S163" s="306"/>
      <c r="T163" s="306" t="s">
        <v>1603</v>
      </c>
      <c r="U163" s="364" t="s">
        <v>2450</v>
      </c>
      <c r="V163" s="306" t="s">
        <v>1604</v>
      </c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</row>
    <row r="164" spans="1:237" s="286" customFormat="1" ht="30" customHeight="1">
      <c r="A164" s="306">
        <v>156</v>
      </c>
      <c r="B164" s="362" t="s">
        <v>627</v>
      </c>
      <c r="C164" s="305" t="s">
        <v>1840</v>
      </c>
      <c r="D164" s="348">
        <v>1988</v>
      </c>
      <c r="E164" s="306" t="s">
        <v>1606</v>
      </c>
      <c r="F164" s="306">
        <v>161.1</v>
      </c>
      <c r="G164" s="305" t="s">
        <v>1823</v>
      </c>
      <c r="H164" s="305" t="s">
        <v>1838</v>
      </c>
      <c r="I164" s="306" t="s">
        <v>1602</v>
      </c>
      <c r="J164" s="306" t="s">
        <v>1839</v>
      </c>
      <c r="K164" s="350">
        <v>41178</v>
      </c>
      <c r="L164" s="356">
        <v>408320</v>
      </c>
      <c r="M164" s="356"/>
      <c r="N164" s="356"/>
      <c r="O164" s="306">
        <v>10005</v>
      </c>
      <c r="P164" s="306" t="s">
        <v>1631</v>
      </c>
      <c r="Q164" s="306"/>
      <c r="R164" s="306" t="s">
        <v>3940</v>
      </c>
      <c r="S164" s="306"/>
      <c r="T164" s="306" t="s">
        <v>1603</v>
      </c>
      <c r="U164" s="364" t="s">
        <v>2450</v>
      </c>
      <c r="V164" s="306" t="s">
        <v>1604</v>
      </c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  <c r="AR164" s="352"/>
      <c r="AS164" s="352"/>
      <c r="AT164" s="352"/>
      <c r="AU164" s="352"/>
      <c r="AV164" s="352"/>
      <c r="AW164" s="352"/>
      <c r="AX164" s="352"/>
      <c r="AY164" s="352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</row>
    <row r="165" spans="1:237" s="286" customFormat="1" ht="30" customHeight="1">
      <c r="A165" s="306">
        <v>157</v>
      </c>
      <c r="B165" s="362" t="s">
        <v>628</v>
      </c>
      <c r="C165" s="305" t="s">
        <v>1841</v>
      </c>
      <c r="D165" s="348">
        <v>1987</v>
      </c>
      <c r="E165" s="306" t="s">
        <v>1606</v>
      </c>
      <c r="F165" s="306">
        <v>47.2</v>
      </c>
      <c r="G165" s="305" t="s">
        <v>1842</v>
      </c>
      <c r="H165" s="305" t="s">
        <v>1843</v>
      </c>
      <c r="I165" s="306" t="s">
        <v>1602</v>
      </c>
      <c r="J165" s="306" t="s">
        <v>1844</v>
      </c>
      <c r="K165" s="350">
        <v>40869</v>
      </c>
      <c r="L165" s="356">
        <v>200909</v>
      </c>
      <c r="M165" s="356"/>
      <c r="N165" s="356"/>
      <c r="O165" s="306">
        <v>20320</v>
      </c>
      <c r="P165" s="306" t="s">
        <v>1610</v>
      </c>
      <c r="Q165" s="306"/>
      <c r="R165" s="306" t="s">
        <v>3941</v>
      </c>
      <c r="S165" s="306"/>
      <c r="T165" s="306" t="s">
        <v>1603</v>
      </c>
      <c r="U165" s="364" t="s">
        <v>2450</v>
      </c>
      <c r="V165" s="306" t="s">
        <v>1604</v>
      </c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352"/>
      <c r="AP165" s="352"/>
      <c r="AQ165" s="352"/>
      <c r="AR165" s="352"/>
      <c r="AS165" s="352"/>
      <c r="AT165" s="352"/>
      <c r="AU165" s="352"/>
      <c r="AV165" s="352"/>
      <c r="AW165" s="352"/>
      <c r="AX165" s="352"/>
      <c r="AY165" s="352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</row>
    <row r="166" spans="1:237" s="286" customFormat="1" ht="30" customHeight="1">
      <c r="A166" s="306">
        <v>158</v>
      </c>
      <c r="B166" s="362" t="s">
        <v>629</v>
      </c>
      <c r="C166" s="434" t="s">
        <v>1847</v>
      </c>
      <c r="D166" s="348">
        <v>1987</v>
      </c>
      <c r="E166" s="306" t="s">
        <v>1606</v>
      </c>
      <c r="F166" s="306">
        <v>49.1</v>
      </c>
      <c r="G166" s="305" t="s">
        <v>1862</v>
      </c>
      <c r="H166" s="305" t="s">
        <v>1845</v>
      </c>
      <c r="I166" s="306" t="s">
        <v>1602</v>
      </c>
      <c r="J166" s="306" t="s">
        <v>1846</v>
      </c>
      <c r="K166" s="350">
        <v>40869</v>
      </c>
      <c r="L166" s="356">
        <v>200909</v>
      </c>
      <c r="M166" s="356"/>
      <c r="N166" s="356"/>
      <c r="O166" s="306">
        <v>20320</v>
      </c>
      <c r="P166" s="306" t="s">
        <v>1610</v>
      </c>
      <c r="Q166" s="306"/>
      <c r="R166" s="306" t="s">
        <v>3942</v>
      </c>
      <c r="S166" s="306"/>
      <c r="T166" s="306" t="s">
        <v>1603</v>
      </c>
      <c r="U166" s="364" t="s">
        <v>2450</v>
      </c>
      <c r="V166" s="306" t="s">
        <v>1604</v>
      </c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352"/>
      <c r="AP166" s="352"/>
      <c r="AQ166" s="352"/>
      <c r="AR166" s="352"/>
      <c r="AS166" s="352"/>
      <c r="AT166" s="352"/>
      <c r="AU166" s="352"/>
      <c r="AV166" s="352"/>
      <c r="AW166" s="352"/>
      <c r="AX166" s="352"/>
      <c r="AY166" s="352"/>
      <c r="AZ166" s="352"/>
      <c r="BA166" s="352"/>
      <c r="BB166" s="352"/>
      <c r="BC166" s="352"/>
      <c r="BD166" s="352"/>
      <c r="BE166" s="352"/>
      <c r="BF166" s="352"/>
      <c r="BG166" s="352"/>
      <c r="BH166" s="352"/>
      <c r="BI166" s="352"/>
      <c r="BJ166" s="352"/>
    </row>
    <row r="167" spans="1:237" s="286" customFormat="1" ht="39.75" customHeight="1">
      <c r="A167" s="306">
        <v>159</v>
      </c>
      <c r="B167" s="362" t="s">
        <v>630</v>
      </c>
      <c r="C167" s="305" t="s">
        <v>1848</v>
      </c>
      <c r="D167" s="348">
        <v>1987</v>
      </c>
      <c r="E167" s="306" t="s">
        <v>1606</v>
      </c>
      <c r="F167" s="306">
        <v>93.2</v>
      </c>
      <c r="G167" s="305" t="s">
        <v>1849</v>
      </c>
      <c r="H167" s="305" t="s">
        <v>1628</v>
      </c>
      <c r="I167" s="306" t="s">
        <v>1602</v>
      </c>
      <c r="J167" s="306" t="s">
        <v>1851</v>
      </c>
      <c r="K167" s="350">
        <v>40868</v>
      </c>
      <c r="L167" s="356">
        <v>520875</v>
      </c>
      <c r="M167" s="356"/>
      <c r="N167" s="356"/>
      <c r="O167" s="306">
        <v>20320</v>
      </c>
      <c r="P167" s="306" t="s">
        <v>1610</v>
      </c>
      <c r="Q167" s="306"/>
      <c r="R167" s="306" t="s">
        <v>3943</v>
      </c>
      <c r="S167" s="306"/>
      <c r="T167" s="306" t="s">
        <v>1603</v>
      </c>
      <c r="U167" s="364" t="s">
        <v>2450</v>
      </c>
      <c r="V167" s="306" t="s">
        <v>1604</v>
      </c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  <c r="AN167" s="352"/>
      <c r="AO167" s="352"/>
      <c r="AP167" s="352"/>
      <c r="AQ167" s="352"/>
      <c r="AR167" s="352"/>
      <c r="AS167" s="352"/>
      <c r="AT167" s="352"/>
      <c r="AU167" s="352"/>
      <c r="AV167" s="352"/>
      <c r="AW167" s="352"/>
      <c r="AX167" s="352"/>
      <c r="AY167" s="352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</row>
    <row r="168" spans="1:237" s="286" customFormat="1" ht="30" customHeight="1">
      <c r="A168" s="306">
        <v>160</v>
      </c>
      <c r="B168" s="362" t="s">
        <v>581</v>
      </c>
      <c r="C168" s="305" t="s">
        <v>631</v>
      </c>
      <c r="D168" s="348">
        <v>1983</v>
      </c>
      <c r="E168" s="306" t="s">
        <v>1606</v>
      </c>
      <c r="F168" s="306"/>
      <c r="G168" s="305" t="s">
        <v>2659</v>
      </c>
      <c r="H168" s="305" t="s">
        <v>632</v>
      </c>
      <c r="I168" s="306" t="s">
        <v>1295</v>
      </c>
      <c r="J168" s="306" t="s">
        <v>1296</v>
      </c>
      <c r="K168" s="448">
        <v>33954</v>
      </c>
      <c r="L168" s="356">
        <v>1894879</v>
      </c>
      <c r="M168" s="356"/>
      <c r="N168" s="356"/>
      <c r="O168" s="306">
        <v>10004</v>
      </c>
      <c r="P168" s="306">
        <v>2.5</v>
      </c>
      <c r="Q168" s="306"/>
      <c r="R168" s="306"/>
      <c r="S168" s="306"/>
      <c r="T168" s="306" t="s">
        <v>1603</v>
      </c>
      <c r="U168" s="364" t="s">
        <v>2450</v>
      </c>
      <c r="V168" s="306" t="s">
        <v>1604</v>
      </c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</row>
    <row r="169" spans="1:237" s="286" customFormat="1" ht="30" customHeight="1">
      <c r="A169" s="306">
        <v>161</v>
      </c>
      <c r="B169" s="362" t="s">
        <v>633</v>
      </c>
      <c r="C169" s="305" t="s">
        <v>634</v>
      </c>
      <c r="D169" s="348">
        <v>1983</v>
      </c>
      <c r="E169" s="306" t="s">
        <v>1606</v>
      </c>
      <c r="F169" s="306"/>
      <c r="G169" s="305" t="s">
        <v>535</v>
      </c>
      <c r="H169" s="305" t="s">
        <v>1628</v>
      </c>
      <c r="I169" s="306" t="s">
        <v>1295</v>
      </c>
      <c r="J169" s="306" t="s">
        <v>1296</v>
      </c>
      <c r="K169" s="448">
        <v>33954</v>
      </c>
      <c r="L169" s="356">
        <v>148480</v>
      </c>
      <c r="M169" s="356"/>
      <c r="N169" s="356"/>
      <c r="O169" s="306">
        <v>10004</v>
      </c>
      <c r="P169" s="306">
        <v>2.5</v>
      </c>
      <c r="Q169" s="306"/>
      <c r="R169" s="306"/>
      <c r="S169" s="306"/>
      <c r="T169" s="306" t="s">
        <v>1603</v>
      </c>
      <c r="U169" s="364" t="s">
        <v>2450</v>
      </c>
      <c r="V169" s="306" t="s">
        <v>1604</v>
      </c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</row>
    <row r="170" spans="1:237" s="286" customFormat="1" ht="39.75" customHeight="1">
      <c r="A170" s="306">
        <v>162</v>
      </c>
      <c r="B170" s="362" t="s">
        <v>635</v>
      </c>
      <c r="C170" s="305" t="s">
        <v>215</v>
      </c>
      <c r="D170" s="348">
        <v>1978</v>
      </c>
      <c r="E170" s="306" t="s">
        <v>1606</v>
      </c>
      <c r="F170" s="306" t="s">
        <v>118</v>
      </c>
      <c r="G170" s="305" t="s">
        <v>1259</v>
      </c>
      <c r="H170" s="306"/>
      <c r="I170" s="306" t="s">
        <v>1602</v>
      </c>
      <c r="J170" s="306" t="s">
        <v>345</v>
      </c>
      <c r="K170" s="448">
        <v>40382</v>
      </c>
      <c r="L170" s="356">
        <v>24220</v>
      </c>
      <c r="M170" s="356"/>
      <c r="N170" s="356">
        <v>32816</v>
      </c>
      <c r="O170" s="306"/>
      <c r="P170" s="306"/>
      <c r="Q170" s="306"/>
      <c r="R170" s="306" t="s">
        <v>3944</v>
      </c>
      <c r="S170" s="306"/>
      <c r="T170" s="306" t="s">
        <v>1603</v>
      </c>
      <c r="U170" s="364" t="s">
        <v>2450</v>
      </c>
      <c r="V170" s="306" t="s">
        <v>1604</v>
      </c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</row>
    <row r="171" spans="1:237" s="286" customFormat="1" ht="44.25" customHeight="1">
      <c r="A171" s="306">
        <v>163</v>
      </c>
      <c r="B171" s="362" t="s">
        <v>1260</v>
      </c>
      <c r="C171" s="305" t="s">
        <v>215</v>
      </c>
      <c r="D171" s="348">
        <v>1982</v>
      </c>
      <c r="E171" s="306" t="s">
        <v>1606</v>
      </c>
      <c r="F171" s="306" t="s">
        <v>1261</v>
      </c>
      <c r="G171" s="305" t="s">
        <v>1262</v>
      </c>
      <c r="H171" s="306"/>
      <c r="I171" s="306" t="s">
        <v>1602</v>
      </c>
      <c r="J171" s="306" t="s">
        <v>346</v>
      </c>
      <c r="K171" s="448">
        <v>40382</v>
      </c>
      <c r="L171" s="356">
        <v>24220</v>
      </c>
      <c r="M171" s="356"/>
      <c r="N171" s="356">
        <v>19400</v>
      </c>
      <c r="O171" s="306"/>
      <c r="P171" s="306"/>
      <c r="Q171" s="306"/>
      <c r="R171" s="306" t="s">
        <v>3945</v>
      </c>
      <c r="S171" s="306"/>
      <c r="T171" s="306" t="s">
        <v>1603</v>
      </c>
      <c r="U171" s="364" t="s">
        <v>2450</v>
      </c>
      <c r="V171" s="306" t="s">
        <v>1604</v>
      </c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2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</row>
    <row r="172" spans="1:237" s="286" customFormat="1" ht="53.25" customHeight="1">
      <c r="A172" s="306">
        <v>164</v>
      </c>
      <c r="B172" s="362" t="s">
        <v>766</v>
      </c>
      <c r="C172" s="305" t="s">
        <v>215</v>
      </c>
      <c r="D172" s="348">
        <v>1978</v>
      </c>
      <c r="E172" s="306" t="s">
        <v>1606</v>
      </c>
      <c r="F172" s="306" t="s">
        <v>767</v>
      </c>
      <c r="G172" s="305" t="s">
        <v>768</v>
      </c>
      <c r="H172" s="306"/>
      <c r="I172" s="306" t="s">
        <v>1602</v>
      </c>
      <c r="J172" s="306" t="s">
        <v>347</v>
      </c>
      <c r="K172" s="448">
        <v>40382</v>
      </c>
      <c r="L172" s="356">
        <v>59651</v>
      </c>
      <c r="M172" s="356"/>
      <c r="N172" s="356">
        <v>92241</v>
      </c>
      <c r="O172" s="306"/>
      <c r="P172" s="306"/>
      <c r="Q172" s="306"/>
      <c r="R172" s="306" t="s">
        <v>3946</v>
      </c>
      <c r="S172" s="306"/>
      <c r="T172" s="306" t="s">
        <v>1603</v>
      </c>
      <c r="U172" s="364" t="s">
        <v>2450</v>
      </c>
      <c r="V172" s="306" t="s">
        <v>1604</v>
      </c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</row>
    <row r="173" spans="1:237" s="286" customFormat="1" ht="158.25" customHeight="1">
      <c r="A173" s="306">
        <v>165</v>
      </c>
      <c r="B173" s="362" t="s">
        <v>769</v>
      </c>
      <c r="C173" s="305" t="s">
        <v>215</v>
      </c>
      <c r="D173" s="348">
        <v>1987</v>
      </c>
      <c r="E173" s="306" t="s">
        <v>1606</v>
      </c>
      <c r="F173" s="306" t="s">
        <v>770</v>
      </c>
      <c r="G173" s="305" t="s">
        <v>1267</v>
      </c>
      <c r="H173" s="306"/>
      <c r="I173" s="306" t="s">
        <v>1602</v>
      </c>
      <c r="J173" s="306" t="s">
        <v>348</v>
      </c>
      <c r="K173" s="448">
        <v>40382</v>
      </c>
      <c r="L173" s="356">
        <v>206094</v>
      </c>
      <c r="M173" s="356"/>
      <c r="N173" s="356">
        <v>452780</v>
      </c>
      <c r="O173" s="306"/>
      <c r="P173" s="306"/>
      <c r="Q173" s="306"/>
      <c r="R173" s="306" t="s">
        <v>3947</v>
      </c>
      <c r="S173" s="306"/>
      <c r="T173" s="306" t="s">
        <v>1603</v>
      </c>
      <c r="U173" s="364" t="s">
        <v>2450</v>
      </c>
      <c r="V173" s="306" t="s">
        <v>1604</v>
      </c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</row>
    <row r="174" spans="1:237" s="287" customFormat="1" ht="30" customHeight="1">
      <c r="A174" s="306">
        <v>166</v>
      </c>
      <c r="B174" s="362" t="s">
        <v>643</v>
      </c>
      <c r="C174" s="419" t="s">
        <v>1855</v>
      </c>
      <c r="D174" s="348">
        <v>1990</v>
      </c>
      <c r="E174" s="306" t="s">
        <v>1606</v>
      </c>
      <c r="F174" s="420">
        <v>92.4</v>
      </c>
      <c r="G174" s="305" t="s">
        <v>1853</v>
      </c>
      <c r="H174" s="305" t="s">
        <v>1860</v>
      </c>
      <c r="I174" s="306" t="s">
        <v>1602</v>
      </c>
      <c r="J174" s="306" t="s">
        <v>1854</v>
      </c>
      <c r="K174" s="448">
        <v>40897</v>
      </c>
      <c r="L174" s="356">
        <v>102451</v>
      </c>
      <c r="M174" s="356"/>
      <c r="N174" s="356"/>
      <c r="O174" s="306">
        <v>10005</v>
      </c>
      <c r="P174" s="306">
        <v>2.5</v>
      </c>
      <c r="Q174" s="306"/>
      <c r="R174" s="306" t="s">
        <v>3948</v>
      </c>
      <c r="S174" s="306"/>
      <c r="T174" s="306" t="s">
        <v>1603</v>
      </c>
      <c r="U174" s="364" t="s">
        <v>2450</v>
      </c>
      <c r="V174" s="306" t="s">
        <v>1604</v>
      </c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6"/>
      <c r="DW174" s="286"/>
      <c r="DX174" s="286"/>
      <c r="DY174" s="286"/>
      <c r="DZ174" s="286"/>
      <c r="EA174" s="286"/>
      <c r="EB174" s="286"/>
      <c r="EC174" s="286"/>
      <c r="ED174" s="286"/>
      <c r="EE174" s="286"/>
      <c r="EF174" s="286"/>
      <c r="EG174" s="286"/>
      <c r="EH174" s="286"/>
      <c r="EI174" s="286"/>
      <c r="EJ174" s="286"/>
      <c r="EK174" s="286"/>
      <c r="EL174" s="286"/>
      <c r="EM174" s="286"/>
      <c r="EN174" s="286"/>
      <c r="EO174" s="286"/>
      <c r="EP174" s="286"/>
      <c r="EQ174" s="286"/>
      <c r="ER174" s="286"/>
      <c r="ES174" s="286"/>
      <c r="ET174" s="286"/>
      <c r="EU174" s="286"/>
      <c r="EV174" s="286"/>
      <c r="EW174" s="286"/>
      <c r="EX174" s="286"/>
      <c r="EY174" s="286"/>
      <c r="EZ174" s="286"/>
      <c r="FA174" s="286"/>
      <c r="FB174" s="286"/>
      <c r="FC174" s="286"/>
      <c r="FD174" s="286"/>
      <c r="FE174" s="286"/>
      <c r="FF174" s="286"/>
      <c r="FG174" s="286"/>
      <c r="FH174" s="286"/>
      <c r="FI174" s="286"/>
      <c r="FJ174" s="286"/>
      <c r="FK174" s="286"/>
      <c r="FL174" s="286"/>
      <c r="FM174" s="286"/>
      <c r="FN174" s="286"/>
      <c r="FO174" s="286"/>
      <c r="FP174" s="286"/>
      <c r="FQ174" s="286"/>
      <c r="FR174" s="286"/>
      <c r="FS174" s="286"/>
      <c r="FT174" s="286"/>
      <c r="FU174" s="286"/>
      <c r="FV174" s="286"/>
      <c r="FW174" s="286"/>
      <c r="FX174" s="286"/>
      <c r="FY174" s="286"/>
      <c r="FZ174" s="286"/>
      <c r="GA174" s="286"/>
      <c r="GB174" s="286"/>
      <c r="GC174" s="286"/>
      <c r="GD174" s="286"/>
      <c r="GE174" s="286"/>
      <c r="GF174" s="286"/>
      <c r="GG174" s="286"/>
      <c r="GH174" s="286"/>
      <c r="GI174" s="286"/>
      <c r="GJ174" s="286"/>
      <c r="GK174" s="286"/>
      <c r="GL174" s="286"/>
      <c r="GM174" s="286"/>
      <c r="GN174" s="286"/>
      <c r="GO174" s="286"/>
      <c r="GP174" s="286"/>
      <c r="GQ174" s="286"/>
      <c r="GR174" s="286"/>
      <c r="GS174" s="286"/>
      <c r="GT174" s="286"/>
      <c r="GU174" s="286"/>
      <c r="GV174" s="286"/>
      <c r="GW174" s="286"/>
      <c r="GX174" s="286"/>
      <c r="GY174" s="286"/>
      <c r="GZ174" s="286"/>
      <c r="HA174" s="286"/>
      <c r="HB174" s="286"/>
      <c r="HC174" s="286"/>
      <c r="HD174" s="286"/>
      <c r="HE174" s="286"/>
      <c r="HF174" s="286"/>
      <c r="HG174" s="286"/>
      <c r="HH174" s="286"/>
      <c r="HI174" s="286"/>
      <c r="HJ174" s="286"/>
      <c r="HK174" s="286"/>
      <c r="HL174" s="286"/>
      <c r="HM174" s="286"/>
      <c r="HN174" s="286"/>
      <c r="HO174" s="286"/>
      <c r="HP174" s="286"/>
      <c r="HQ174" s="286"/>
      <c r="HR174" s="286"/>
      <c r="HS174" s="286"/>
      <c r="HT174" s="286"/>
      <c r="HU174" s="286"/>
      <c r="HV174" s="286"/>
      <c r="HW174" s="286"/>
      <c r="HX174" s="286"/>
      <c r="HY174" s="286"/>
      <c r="HZ174" s="286"/>
      <c r="IA174" s="286"/>
      <c r="IB174" s="286"/>
      <c r="IC174" s="286"/>
    </row>
    <row r="175" spans="1:237" s="287" customFormat="1" ht="46.5" customHeight="1">
      <c r="A175" s="306">
        <v>167</v>
      </c>
      <c r="B175" s="362" t="s">
        <v>148</v>
      </c>
      <c r="C175" s="305" t="s">
        <v>381</v>
      </c>
      <c r="D175" s="348">
        <v>1982</v>
      </c>
      <c r="E175" s="306" t="s">
        <v>1606</v>
      </c>
      <c r="F175" s="306" t="s">
        <v>1261</v>
      </c>
      <c r="G175" s="305" t="s">
        <v>1262</v>
      </c>
      <c r="H175" s="306"/>
      <c r="I175" s="306" t="s">
        <v>1602</v>
      </c>
      <c r="J175" s="306" t="s">
        <v>349</v>
      </c>
      <c r="K175" s="350">
        <v>40382</v>
      </c>
      <c r="L175" s="356">
        <v>139871</v>
      </c>
      <c r="M175" s="356"/>
      <c r="N175" s="356">
        <v>7993</v>
      </c>
      <c r="O175" s="306">
        <v>30109</v>
      </c>
      <c r="P175" s="306" t="s">
        <v>1631</v>
      </c>
      <c r="Q175" s="306"/>
      <c r="R175" s="306" t="s">
        <v>3949</v>
      </c>
      <c r="S175" s="306"/>
      <c r="T175" s="306" t="s">
        <v>1603</v>
      </c>
      <c r="U175" s="364" t="s">
        <v>2450</v>
      </c>
      <c r="V175" s="306" t="s">
        <v>1604</v>
      </c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6"/>
      <c r="DW175" s="286"/>
      <c r="DX175" s="286"/>
      <c r="DY175" s="286"/>
      <c r="DZ175" s="286"/>
      <c r="EA175" s="286"/>
      <c r="EB175" s="286"/>
      <c r="EC175" s="286"/>
      <c r="ED175" s="286"/>
      <c r="EE175" s="286"/>
      <c r="EF175" s="286"/>
      <c r="EG175" s="286"/>
      <c r="EH175" s="286"/>
      <c r="EI175" s="286"/>
      <c r="EJ175" s="286"/>
      <c r="EK175" s="286"/>
      <c r="EL175" s="286"/>
      <c r="EM175" s="286"/>
      <c r="EN175" s="286"/>
      <c r="EO175" s="286"/>
      <c r="EP175" s="286"/>
      <c r="EQ175" s="286"/>
      <c r="ER175" s="286"/>
      <c r="ES175" s="286"/>
      <c r="ET175" s="286"/>
      <c r="EU175" s="286"/>
      <c r="EV175" s="286"/>
      <c r="EW175" s="286"/>
      <c r="EX175" s="286"/>
      <c r="EY175" s="286"/>
      <c r="EZ175" s="286"/>
      <c r="FA175" s="286"/>
      <c r="FB175" s="286"/>
      <c r="FC175" s="286"/>
      <c r="FD175" s="286"/>
      <c r="FE175" s="286"/>
      <c r="FF175" s="286"/>
      <c r="FG175" s="286"/>
      <c r="FH175" s="286"/>
      <c r="FI175" s="286"/>
      <c r="FJ175" s="286"/>
      <c r="FK175" s="286"/>
      <c r="FL175" s="286"/>
      <c r="FM175" s="286"/>
      <c r="FN175" s="286"/>
      <c r="FO175" s="286"/>
      <c r="FP175" s="286"/>
      <c r="FQ175" s="286"/>
      <c r="FR175" s="286"/>
      <c r="FS175" s="286"/>
      <c r="FT175" s="286"/>
      <c r="FU175" s="286"/>
      <c r="FV175" s="286"/>
      <c r="FW175" s="286"/>
      <c r="FX175" s="286"/>
      <c r="FY175" s="286"/>
      <c r="FZ175" s="286"/>
      <c r="GA175" s="286"/>
      <c r="GB175" s="286"/>
      <c r="GC175" s="286"/>
      <c r="GD175" s="286"/>
      <c r="GE175" s="286"/>
      <c r="GF175" s="286"/>
      <c r="GG175" s="286"/>
      <c r="GH175" s="286"/>
      <c r="GI175" s="286"/>
      <c r="GJ175" s="286"/>
      <c r="GK175" s="286"/>
      <c r="GL175" s="286"/>
      <c r="GM175" s="286"/>
      <c r="GN175" s="286"/>
      <c r="GO175" s="286"/>
      <c r="GP175" s="286"/>
      <c r="GQ175" s="286"/>
      <c r="GR175" s="286"/>
      <c r="GS175" s="286"/>
      <c r="GT175" s="286"/>
      <c r="GU175" s="286"/>
      <c r="GV175" s="286"/>
      <c r="GW175" s="286"/>
      <c r="GX175" s="286"/>
      <c r="GY175" s="286"/>
      <c r="GZ175" s="286"/>
      <c r="HA175" s="286"/>
      <c r="HB175" s="286"/>
      <c r="HC175" s="286"/>
      <c r="HD175" s="286"/>
      <c r="HE175" s="286"/>
      <c r="HF175" s="286"/>
      <c r="HG175" s="286"/>
      <c r="HH175" s="286"/>
      <c r="HI175" s="286"/>
      <c r="HJ175" s="286"/>
      <c r="HK175" s="286"/>
      <c r="HL175" s="286"/>
      <c r="HM175" s="286"/>
      <c r="HN175" s="286"/>
      <c r="HO175" s="286"/>
      <c r="HP175" s="286"/>
      <c r="HQ175" s="286"/>
      <c r="HR175" s="286"/>
      <c r="HS175" s="286"/>
      <c r="HT175" s="286"/>
      <c r="HU175" s="286"/>
      <c r="HV175" s="286"/>
      <c r="HW175" s="286"/>
      <c r="HX175" s="286"/>
      <c r="HY175" s="286"/>
      <c r="HZ175" s="286"/>
      <c r="IA175" s="286"/>
      <c r="IB175" s="286"/>
      <c r="IC175" s="286"/>
    </row>
    <row r="176" spans="1:237" s="287" customFormat="1" ht="42" customHeight="1">
      <c r="A176" s="306">
        <v>168</v>
      </c>
      <c r="B176" s="362" t="s">
        <v>1270</v>
      </c>
      <c r="C176" s="305" t="s">
        <v>381</v>
      </c>
      <c r="D176" s="348">
        <v>1978</v>
      </c>
      <c r="E176" s="306" t="s">
        <v>1606</v>
      </c>
      <c r="F176" s="306" t="s">
        <v>118</v>
      </c>
      <c r="G176" s="305" t="s">
        <v>1259</v>
      </c>
      <c r="H176" s="306"/>
      <c r="I176" s="306" t="s">
        <v>1602</v>
      </c>
      <c r="J176" s="306" t="s">
        <v>350</v>
      </c>
      <c r="K176" s="350">
        <v>40382</v>
      </c>
      <c r="L176" s="356">
        <v>142678</v>
      </c>
      <c r="M176" s="356"/>
      <c r="N176" s="356">
        <v>4656</v>
      </c>
      <c r="O176" s="306">
        <v>30109</v>
      </c>
      <c r="P176" s="306" t="s">
        <v>1631</v>
      </c>
      <c r="Q176" s="306"/>
      <c r="R176" s="306" t="s">
        <v>3950</v>
      </c>
      <c r="S176" s="306"/>
      <c r="T176" s="306" t="s">
        <v>1603</v>
      </c>
      <c r="U176" s="364" t="s">
        <v>2450</v>
      </c>
      <c r="V176" s="306" t="s">
        <v>1604</v>
      </c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6"/>
      <c r="DW176" s="286"/>
      <c r="DX176" s="286"/>
      <c r="DY176" s="286"/>
      <c r="DZ176" s="286"/>
      <c r="EA176" s="286"/>
      <c r="EB176" s="286"/>
      <c r="EC176" s="286"/>
      <c r="ED176" s="286"/>
      <c r="EE176" s="286"/>
      <c r="EF176" s="286"/>
      <c r="EG176" s="286"/>
      <c r="EH176" s="286"/>
      <c r="EI176" s="286"/>
      <c r="EJ176" s="286"/>
      <c r="EK176" s="286"/>
      <c r="EL176" s="286"/>
      <c r="EM176" s="286"/>
      <c r="EN176" s="286"/>
      <c r="EO176" s="286"/>
      <c r="EP176" s="286"/>
      <c r="EQ176" s="286"/>
      <c r="ER176" s="286"/>
      <c r="ES176" s="286"/>
      <c r="ET176" s="286"/>
      <c r="EU176" s="286"/>
      <c r="EV176" s="286"/>
      <c r="EW176" s="286"/>
      <c r="EX176" s="286"/>
      <c r="EY176" s="286"/>
      <c r="EZ176" s="286"/>
      <c r="FA176" s="286"/>
      <c r="FB176" s="286"/>
      <c r="FC176" s="286"/>
      <c r="FD176" s="286"/>
      <c r="FE176" s="286"/>
      <c r="FF176" s="286"/>
      <c r="FG176" s="286"/>
      <c r="FH176" s="286"/>
      <c r="FI176" s="286"/>
      <c r="FJ176" s="286"/>
      <c r="FK176" s="286"/>
      <c r="FL176" s="286"/>
      <c r="FM176" s="286"/>
      <c r="FN176" s="286"/>
      <c r="FO176" s="286"/>
      <c r="FP176" s="286"/>
      <c r="FQ176" s="286"/>
      <c r="FR176" s="286"/>
      <c r="FS176" s="286"/>
      <c r="FT176" s="286"/>
      <c r="FU176" s="286"/>
      <c r="FV176" s="286"/>
      <c r="FW176" s="286"/>
      <c r="FX176" s="286"/>
      <c r="FY176" s="286"/>
      <c r="FZ176" s="286"/>
      <c r="GA176" s="286"/>
      <c r="GB176" s="286"/>
      <c r="GC176" s="286"/>
      <c r="GD176" s="286"/>
      <c r="GE176" s="286"/>
      <c r="GF176" s="286"/>
      <c r="GG176" s="286"/>
      <c r="GH176" s="286"/>
      <c r="GI176" s="286"/>
      <c r="GJ176" s="286"/>
      <c r="GK176" s="286"/>
      <c r="GL176" s="286"/>
      <c r="GM176" s="286"/>
      <c r="GN176" s="286"/>
      <c r="GO176" s="286"/>
      <c r="GP176" s="286"/>
      <c r="GQ176" s="286"/>
      <c r="GR176" s="286"/>
      <c r="GS176" s="286"/>
      <c r="GT176" s="286"/>
      <c r="GU176" s="286"/>
      <c r="GV176" s="286"/>
      <c r="GW176" s="286"/>
      <c r="GX176" s="286"/>
      <c r="GY176" s="286"/>
      <c r="GZ176" s="286"/>
      <c r="HA176" s="286"/>
      <c r="HB176" s="286"/>
      <c r="HC176" s="286"/>
      <c r="HD176" s="286"/>
      <c r="HE176" s="286"/>
      <c r="HF176" s="286"/>
      <c r="HG176" s="286"/>
      <c r="HH176" s="286"/>
      <c r="HI176" s="286"/>
      <c r="HJ176" s="286"/>
      <c r="HK176" s="286"/>
      <c r="HL176" s="286"/>
      <c r="HM176" s="286"/>
      <c r="HN176" s="286"/>
      <c r="HO176" s="286"/>
      <c r="HP176" s="286"/>
      <c r="HQ176" s="286"/>
      <c r="HR176" s="286"/>
      <c r="HS176" s="286"/>
      <c r="HT176" s="286"/>
      <c r="HU176" s="286"/>
      <c r="HV176" s="286"/>
      <c r="HW176" s="286"/>
      <c r="HX176" s="286"/>
      <c r="HY176" s="286"/>
      <c r="HZ176" s="286"/>
      <c r="IA176" s="286"/>
      <c r="IB176" s="286"/>
      <c r="IC176" s="286"/>
    </row>
    <row r="177" spans="1:237" s="287" customFormat="1" ht="161.25" customHeight="1">
      <c r="A177" s="306">
        <v>169</v>
      </c>
      <c r="B177" s="362" t="s">
        <v>1271</v>
      </c>
      <c r="C177" s="305" t="s">
        <v>381</v>
      </c>
      <c r="D177" s="348">
        <v>1979</v>
      </c>
      <c r="E177" s="306" t="s">
        <v>1606</v>
      </c>
      <c r="F177" s="306" t="s">
        <v>770</v>
      </c>
      <c r="G177" s="305" t="s">
        <v>1267</v>
      </c>
      <c r="H177" s="306"/>
      <c r="I177" s="306" t="s">
        <v>1602</v>
      </c>
      <c r="J177" s="306" t="s">
        <v>351</v>
      </c>
      <c r="K177" s="350">
        <v>40382</v>
      </c>
      <c r="L177" s="356">
        <v>1006177</v>
      </c>
      <c r="M177" s="356"/>
      <c r="N177" s="356">
        <v>92742</v>
      </c>
      <c r="O177" s="306">
        <v>30109</v>
      </c>
      <c r="P177" s="306" t="s">
        <v>1631</v>
      </c>
      <c r="Q177" s="306"/>
      <c r="R177" s="306" t="s">
        <v>3951</v>
      </c>
      <c r="S177" s="306"/>
      <c r="T177" s="306" t="s">
        <v>1603</v>
      </c>
      <c r="U177" s="364" t="s">
        <v>2450</v>
      </c>
      <c r="V177" s="306" t="s">
        <v>1604</v>
      </c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6"/>
      <c r="DW177" s="286"/>
      <c r="DX177" s="286"/>
      <c r="DY177" s="286"/>
      <c r="DZ177" s="286"/>
      <c r="EA177" s="286"/>
      <c r="EB177" s="286"/>
      <c r="EC177" s="286"/>
      <c r="ED177" s="286"/>
      <c r="EE177" s="286"/>
      <c r="EF177" s="286"/>
      <c r="EG177" s="286"/>
      <c r="EH177" s="286"/>
      <c r="EI177" s="286"/>
      <c r="EJ177" s="286"/>
      <c r="EK177" s="286"/>
      <c r="EL177" s="286"/>
      <c r="EM177" s="286"/>
      <c r="EN177" s="286"/>
      <c r="EO177" s="286"/>
      <c r="EP177" s="286"/>
      <c r="EQ177" s="286"/>
      <c r="ER177" s="286"/>
      <c r="ES177" s="286"/>
      <c r="ET177" s="286"/>
      <c r="EU177" s="286"/>
      <c r="EV177" s="286"/>
      <c r="EW177" s="286"/>
      <c r="EX177" s="286"/>
      <c r="EY177" s="286"/>
      <c r="EZ177" s="286"/>
      <c r="FA177" s="286"/>
      <c r="FB177" s="286"/>
      <c r="FC177" s="286"/>
      <c r="FD177" s="286"/>
      <c r="FE177" s="286"/>
      <c r="FF177" s="286"/>
      <c r="FG177" s="286"/>
      <c r="FH177" s="286"/>
      <c r="FI177" s="286"/>
      <c r="FJ177" s="286"/>
      <c r="FK177" s="286"/>
      <c r="FL177" s="286"/>
      <c r="FM177" s="286"/>
      <c r="FN177" s="286"/>
      <c r="FO177" s="286"/>
      <c r="FP177" s="286"/>
      <c r="FQ177" s="286"/>
      <c r="FR177" s="286"/>
      <c r="FS177" s="286"/>
      <c r="FT177" s="286"/>
      <c r="FU177" s="286"/>
      <c r="FV177" s="286"/>
      <c r="FW177" s="286"/>
      <c r="FX177" s="286"/>
      <c r="FY177" s="286"/>
      <c r="FZ177" s="286"/>
      <c r="GA177" s="286"/>
      <c r="GB177" s="286"/>
      <c r="GC177" s="286"/>
      <c r="GD177" s="286"/>
      <c r="GE177" s="286"/>
      <c r="GF177" s="286"/>
      <c r="GG177" s="286"/>
      <c r="GH177" s="286"/>
      <c r="GI177" s="286"/>
      <c r="GJ177" s="286"/>
      <c r="GK177" s="286"/>
      <c r="GL177" s="286"/>
      <c r="GM177" s="286"/>
      <c r="GN177" s="286"/>
      <c r="GO177" s="286"/>
      <c r="GP177" s="286"/>
      <c r="GQ177" s="286"/>
      <c r="GR177" s="286"/>
      <c r="GS177" s="286"/>
      <c r="GT177" s="286"/>
      <c r="GU177" s="286"/>
      <c r="GV177" s="286"/>
      <c r="GW177" s="286"/>
      <c r="GX177" s="286"/>
      <c r="GY177" s="286"/>
      <c r="GZ177" s="286"/>
      <c r="HA177" s="286"/>
      <c r="HB177" s="286"/>
      <c r="HC177" s="286"/>
      <c r="HD177" s="286"/>
      <c r="HE177" s="286"/>
      <c r="HF177" s="286"/>
      <c r="HG177" s="286"/>
      <c r="HH177" s="286"/>
      <c r="HI177" s="286"/>
      <c r="HJ177" s="286"/>
      <c r="HK177" s="286"/>
      <c r="HL177" s="286"/>
      <c r="HM177" s="286"/>
      <c r="HN177" s="286"/>
      <c r="HO177" s="286"/>
      <c r="HP177" s="286"/>
      <c r="HQ177" s="286"/>
      <c r="HR177" s="286"/>
      <c r="HS177" s="286"/>
      <c r="HT177" s="286"/>
      <c r="HU177" s="286"/>
      <c r="HV177" s="286"/>
      <c r="HW177" s="286"/>
      <c r="HX177" s="286"/>
      <c r="HY177" s="286"/>
      <c r="HZ177" s="286"/>
      <c r="IA177" s="286"/>
      <c r="IB177" s="286"/>
      <c r="IC177" s="286"/>
    </row>
    <row r="178" spans="1:237" s="287" customFormat="1" ht="53.25" customHeight="1">
      <c r="A178" s="306">
        <v>170</v>
      </c>
      <c r="B178" s="362" t="s">
        <v>1272</v>
      </c>
      <c r="C178" s="305" t="s">
        <v>381</v>
      </c>
      <c r="D178" s="348">
        <v>1978</v>
      </c>
      <c r="E178" s="306" t="s">
        <v>1606</v>
      </c>
      <c r="F178" s="306" t="s">
        <v>767</v>
      </c>
      <c r="G178" s="305" t="s">
        <v>768</v>
      </c>
      <c r="H178" s="306"/>
      <c r="I178" s="306" t="s">
        <v>1602</v>
      </c>
      <c r="J178" s="306" t="s">
        <v>352</v>
      </c>
      <c r="K178" s="350">
        <v>40382</v>
      </c>
      <c r="L178" s="356">
        <v>139871</v>
      </c>
      <c r="M178" s="356"/>
      <c r="N178" s="356">
        <v>13720</v>
      </c>
      <c r="O178" s="306">
        <v>30109</v>
      </c>
      <c r="P178" s="306" t="s">
        <v>1631</v>
      </c>
      <c r="Q178" s="306"/>
      <c r="R178" s="306" t="s">
        <v>3952</v>
      </c>
      <c r="S178" s="306"/>
      <c r="T178" s="306" t="s">
        <v>1603</v>
      </c>
      <c r="U178" s="364" t="s">
        <v>2450</v>
      </c>
      <c r="V178" s="306" t="s">
        <v>1604</v>
      </c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6"/>
      <c r="DW178" s="286"/>
      <c r="DX178" s="286"/>
      <c r="DY178" s="286"/>
      <c r="DZ178" s="286"/>
      <c r="EA178" s="286"/>
      <c r="EB178" s="286"/>
      <c r="EC178" s="286"/>
      <c r="ED178" s="286"/>
      <c r="EE178" s="286"/>
      <c r="EF178" s="286"/>
      <c r="EG178" s="286"/>
      <c r="EH178" s="286"/>
      <c r="EI178" s="286"/>
      <c r="EJ178" s="286"/>
      <c r="EK178" s="286"/>
      <c r="EL178" s="286"/>
      <c r="EM178" s="286"/>
      <c r="EN178" s="286"/>
      <c r="EO178" s="286"/>
      <c r="EP178" s="286"/>
      <c r="EQ178" s="286"/>
      <c r="ER178" s="286"/>
      <c r="ES178" s="286"/>
      <c r="ET178" s="286"/>
      <c r="EU178" s="286"/>
      <c r="EV178" s="286"/>
      <c r="EW178" s="286"/>
      <c r="EX178" s="286"/>
      <c r="EY178" s="286"/>
      <c r="EZ178" s="286"/>
      <c r="FA178" s="286"/>
      <c r="FB178" s="286"/>
      <c r="FC178" s="286"/>
      <c r="FD178" s="286"/>
      <c r="FE178" s="286"/>
      <c r="FF178" s="286"/>
      <c r="FG178" s="286"/>
      <c r="FH178" s="286"/>
      <c r="FI178" s="286"/>
      <c r="FJ178" s="286"/>
      <c r="FK178" s="286"/>
      <c r="FL178" s="286"/>
      <c r="FM178" s="286"/>
      <c r="FN178" s="286"/>
      <c r="FO178" s="286"/>
      <c r="FP178" s="286"/>
      <c r="FQ178" s="286"/>
      <c r="FR178" s="286"/>
      <c r="FS178" s="286"/>
      <c r="FT178" s="286"/>
      <c r="FU178" s="286"/>
      <c r="FV178" s="286"/>
      <c r="FW178" s="286"/>
      <c r="FX178" s="286"/>
      <c r="FY178" s="286"/>
      <c r="FZ178" s="286"/>
      <c r="GA178" s="286"/>
      <c r="GB178" s="286"/>
      <c r="GC178" s="286"/>
      <c r="GD178" s="286"/>
      <c r="GE178" s="286"/>
      <c r="GF178" s="286"/>
      <c r="GG178" s="286"/>
      <c r="GH178" s="286"/>
      <c r="GI178" s="286"/>
      <c r="GJ178" s="286"/>
      <c r="GK178" s="286"/>
      <c r="GL178" s="286"/>
      <c r="GM178" s="286"/>
      <c r="GN178" s="286"/>
      <c r="GO178" s="286"/>
      <c r="GP178" s="286"/>
      <c r="GQ178" s="286"/>
      <c r="GR178" s="286"/>
      <c r="GS178" s="286"/>
      <c r="GT178" s="286"/>
      <c r="GU178" s="286"/>
      <c r="GV178" s="286"/>
      <c r="GW178" s="286"/>
      <c r="GX178" s="286"/>
      <c r="GY178" s="286"/>
      <c r="GZ178" s="286"/>
      <c r="HA178" s="286"/>
      <c r="HB178" s="286"/>
      <c r="HC178" s="286"/>
      <c r="HD178" s="286"/>
      <c r="HE178" s="286"/>
      <c r="HF178" s="286"/>
      <c r="HG178" s="286"/>
      <c r="HH178" s="286"/>
      <c r="HI178" s="286"/>
      <c r="HJ178" s="286"/>
      <c r="HK178" s="286"/>
      <c r="HL178" s="286"/>
      <c r="HM178" s="286"/>
      <c r="HN178" s="286"/>
      <c r="HO178" s="286"/>
      <c r="HP178" s="286"/>
      <c r="HQ178" s="286"/>
      <c r="HR178" s="286"/>
      <c r="HS178" s="286"/>
      <c r="HT178" s="286"/>
      <c r="HU178" s="286"/>
      <c r="HV178" s="286"/>
      <c r="HW178" s="286"/>
      <c r="HX178" s="286"/>
      <c r="HY178" s="286"/>
      <c r="HZ178" s="286"/>
      <c r="IA178" s="286"/>
      <c r="IB178" s="286"/>
      <c r="IC178" s="286"/>
    </row>
    <row r="179" spans="1:237" s="287" customFormat="1" ht="58.5" customHeight="1">
      <c r="A179" s="306">
        <v>171</v>
      </c>
      <c r="B179" s="306">
        <v>238</v>
      </c>
      <c r="C179" s="305" t="s">
        <v>219</v>
      </c>
      <c r="D179" s="348">
        <v>1987</v>
      </c>
      <c r="E179" s="306" t="s">
        <v>1606</v>
      </c>
      <c r="F179" s="306" t="s">
        <v>1273</v>
      </c>
      <c r="G179" s="305" t="s">
        <v>1274</v>
      </c>
      <c r="H179" s="306"/>
      <c r="I179" s="306" t="s">
        <v>1602</v>
      </c>
      <c r="J179" s="306" t="s">
        <v>353</v>
      </c>
      <c r="K179" s="350">
        <v>40382</v>
      </c>
      <c r="L179" s="356">
        <v>419824</v>
      </c>
      <c r="M179" s="356"/>
      <c r="N179" s="356">
        <v>188921</v>
      </c>
      <c r="O179" s="306">
        <v>30109</v>
      </c>
      <c r="P179" s="306" t="s">
        <v>1631</v>
      </c>
      <c r="Q179" s="306"/>
      <c r="R179" s="306" t="s">
        <v>3953</v>
      </c>
      <c r="S179" s="306"/>
      <c r="T179" s="306" t="s">
        <v>1603</v>
      </c>
      <c r="U179" s="364" t="s">
        <v>2450</v>
      </c>
      <c r="V179" s="306" t="s">
        <v>1604</v>
      </c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6"/>
      <c r="DW179" s="286"/>
      <c r="DX179" s="286"/>
      <c r="DY179" s="286"/>
      <c r="DZ179" s="286"/>
      <c r="EA179" s="286"/>
      <c r="EB179" s="286"/>
      <c r="EC179" s="286"/>
      <c r="ED179" s="286"/>
      <c r="EE179" s="286"/>
      <c r="EF179" s="286"/>
      <c r="EG179" s="286"/>
      <c r="EH179" s="286"/>
      <c r="EI179" s="286"/>
      <c r="EJ179" s="286"/>
      <c r="EK179" s="286"/>
      <c r="EL179" s="286"/>
      <c r="EM179" s="286"/>
      <c r="EN179" s="286"/>
      <c r="EO179" s="286"/>
      <c r="EP179" s="286"/>
      <c r="EQ179" s="286"/>
      <c r="ER179" s="286"/>
      <c r="ES179" s="286"/>
      <c r="ET179" s="286"/>
      <c r="EU179" s="286"/>
      <c r="EV179" s="286"/>
      <c r="EW179" s="286"/>
      <c r="EX179" s="286"/>
      <c r="EY179" s="286"/>
      <c r="EZ179" s="286"/>
      <c r="FA179" s="286"/>
      <c r="FB179" s="286"/>
      <c r="FC179" s="286"/>
      <c r="FD179" s="286"/>
      <c r="FE179" s="286"/>
      <c r="FF179" s="286"/>
      <c r="FG179" s="286"/>
      <c r="FH179" s="286"/>
      <c r="FI179" s="286"/>
      <c r="FJ179" s="286"/>
      <c r="FK179" s="286"/>
      <c r="FL179" s="286"/>
      <c r="FM179" s="286"/>
      <c r="FN179" s="286"/>
      <c r="FO179" s="286"/>
      <c r="FP179" s="286"/>
      <c r="FQ179" s="286"/>
      <c r="FR179" s="286"/>
      <c r="FS179" s="286"/>
      <c r="FT179" s="286"/>
      <c r="FU179" s="286"/>
      <c r="FV179" s="286"/>
      <c r="FW179" s="286"/>
      <c r="FX179" s="286"/>
      <c r="FY179" s="286"/>
      <c r="FZ179" s="286"/>
      <c r="GA179" s="286"/>
      <c r="GB179" s="286"/>
      <c r="GC179" s="286"/>
      <c r="GD179" s="286"/>
      <c r="GE179" s="286"/>
      <c r="GF179" s="286"/>
      <c r="GG179" s="286"/>
      <c r="GH179" s="286"/>
      <c r="GI179" s="286"/>
      <c r="GJ179" s="286"/>
      <c r="GK179" s="286"/>
      <c r="GL179" s="286"/>
      <c r="GM179" s="286"/>
      <c r="GN179" s="286"/>
      <c r="GO179" s="286"/>
      <c r="GP179" s="286"/>
      <c r="GQ179" s="286"/>
      <c r="GR179" s="286"/>
      <c r="GS179" s="286"/>
      <c r="GT179" s="286"/>
      <c r="GU179" s="286"/>
      <c r="GV179" s="286"/>
      <c r="GW179" s="286"/>
      <c r="GX179" s="286"/>
      <c r="GY179" s="286"/>
      <c r="GZ179" s="286"/>
      <c r="HA179" s="286"/>
      <c r="HB179" s="286"/>
      <c r="HC179" s="286"/>
      <c r="HD179" s="286"/>
      <c r="HE179" s="286"/>
      <c r="HF179" s="286"/>
      <c r="HG179" s="286"/>
      <c r="HH179" s="286"/>
      <c r="HI179" s="286"/>
      <c r="HJ179" s="286"/>
      <c r="HK179" s="286"/>
      <c r="HL179" s="286"/>
      <c r="HM179" s="286"/>
      <c r="HN179" s="286"/>
      <c r="HO179" s="286"/>
      <c r="HP179" s="286"/>
      <c r="HQ179" s="286"/>
      <c r="HR179" s="286"/>
      <c r="HS179" s="286"/>
      <c r="HT179" s="286"/>
      <c r="HU179" s="286"/>
      <c r="HV179" s="286"/>
      <c r="HW179" s="286"/>
      <c r="HX179" s="286"/>
      <c r="HY179" s="286"/>
      <c r="HZ179" s="286"/>
      <c r="IA179" s="286"/>
      <c r="IB179" s="286"/>
      <c r="IC179" s="286"/>
    </row>
    <row r="180" spans="1:237" s="287" customFormat="1" ht="30" customHeight="1">
      <c r="A180" s="306">
        <v>172</v>
      </c>
      <c r="B180" s="306">
        <v>239</v>
      </c>
      <c r="C180" s="434" t="s">
        <v>1785</v>
      </c>
      <c r="D180" s="348">
        <v>1987</v>
      </c>
      <c r="E180" s="306" t="s">
        <v>1606</v>
      </c>
      <c r="F180" s="306">
        <v>399.3</v>
      </c>
      <c r="G180" s="305" t="s">
        <v>1862</v>
      </c>
      <c r="H180" s="305" t="s">
        <v>1863</v>
      </c>
      <c r="I180" s="306" t="s">
        <v>1602</v>
      </c>
      <c r="J180" s="306" t="s">
        <v>1850</v>
      </c>
      <c r="K180" s="350">
        <v>40869</v>
      </c>
      <c r="L180" s="356">
        <v>1138485</v>
      </c>
      <c r="M180" s="356"/>
      <c r="N180" s="356"/>
      <c r="O180" s="306"/>
      <c r="P180" s="306"/>
      <c r="Q180" s="306"/>
      <c r="R180" s="306" t="s">
        <v>3954</v>
      </c>
      <c r="S180" s="306"/>
      <c r="T180" s="306" t="s">
        <v>1603</v>
      </c>
      <c r="U180" s="364" t="s">
        <v>2450</v>
      </c>
      <c r="V180" s="306" t="s">
        <v>1604</v>
      </c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6"/>
      <c r="DW180" s="286"/>
      <c r="DX180" s="286"/>
      <c r="DY180" s="286"/>
      <c r="DZ180" s="286"/>
      <c r="EA180" s="286"/>
      <c r="EB180" s="286"/>
      <c r="EC180" s="286"/>
      <c r="ED180" s="286"/>
      <c r="EE180" s="286"/>
      <c r="EF180" s="286"/>
      <c r="EG180" s="286"/>
      <c r="EH180" s="286"/>
      <c r="EI180" s="286"/>
      <c r="EJ180" s="286"/>
      <c r="EK180" s="286"/>
      <c r="EL180" s="286"/>
      <c r="EM180" s="286"/>
      <c r="EN180" s="286"/>
      <c r="EO180" s="286"/>
      <c r="EP180" s="286"/>
      <c r="EQ180" s="286"/>
      <c r="ER180" s="286"/>
      <c r="ES180" s="286"/>
      <c r="ET180" s="286"/>
      <c r="EU180" s="286"/>
      <c r="EV180" s="286"/>
      <c r="EW180" s="286"/>
      <c r="EX180" s="286"/>
      <c r="EY180" s="286"/>
      <c r="EZ180" s="286"/>
      <c r="FA180" s="286"/>
      <c r="FB180" s="286"/>
      <c r="FC180" s="286"/>
      <c r="FD180" s="286"/>
      <c r="FE180" s="286"/>
      <c r="FF180" s="286"/>
      <c r="FG180" s="286"/>
      <c r="FH180" s="286"/>
      <c r="FI180" s="286"/>
      <c r="FJ180" s="286"/>
      <c r="FK180" s="286"/>
      <c r="FL180" s="286"/>
      <c r="FM180" s="286"/>
      <c r="FN180" s="286"/>
      <c r="FO180" s="286"/>
      <c r="FP180" s="286"/>
      <c r="FQ180" s="286"/>
      <c r="FR180" s="286"/>
      <c r="FS180" s="286"/>
      <c r="FT180" s="286"/>
      <c r="FU180" s="286"/>
      <c r="FV180" s="286"/>
      <c r="FW180" s="286"/>
      <c r="FX180" s="286"/>
      <c r="FY180" s="286"/>
      <c r="FZ180" s="286"/>
      <c r="GA180" s="286"/>
      <c r="GB180" s="286"/>
      <c r="GC180" s="286"/>
      <c r="GD180" s="286"/>
      <c r="GE180" s="286"/>
      <c r="GF180" s="286"/>
      <c r="GG180" s="286"/>
      <c r="GH180" s="286"/>
      <c r="GI180" s="286"/>
      <c r="GJ180" s="286"/>
      <c r="GK180" s="286"/>
      <c r="GL180" s="286"/>
      <c r="GM180" s="286"/>
      <c r="GN180" s="286"/>
      <c r="GO180" s="286"/>
      <c r="GP180" s="286"/>
      <c r="GQ180" s="286"/>
      <c r="GR180" s="286"/>
      <c r="GS180" s="286"/>
      <c r="GT180" s="286"/>
      <c r="GU180" s="286"/>
      <c r="GV180" s="286"/>
      <c r="GW180" s="286"/>
      <c r="GX180" s="286"/>
      <c r="GY180" s="286"/>
      <c r="GZ180" s="286"/>
      <c r="HA180" s="286"/>
      <c r="HB180" s="286"/>
      <c r="HC180" s="286"/>
      <c r="HD180" s="286"/>
      <c r="HE180" s="286"/>
      <c r="HF180" s="286"/>
      <c r="HG180" s="286"/>
      <c r="HH180" s="286"/>
      <c r="HI180" s="286"/>
      <c r="HJ180" s="286"/>
      <c r="HK180" s="286"/>
      <c r="HL180" s="286"/>
      <c r="HM180" s="286"/>
      <c r="HN180" s="286"/>
      <c r="HO180" s="286"/>
      <c r="HP180" s="286"/>
      <c r="HQ180" s="286"/>
      <c r="HR180" s="286"/>
      <c r="HS180" s="286"/>
      <c r="HT180" s="286"/>
      <c r="HU180" s="286"/>
      <c r="HV180" s="286"/>
      <c r="HW180" s="286"/>
      <c r="HX180" s="286"/>
      <c r="HY180" s="286"/>
      <c r="HZ180" s="286"/>
      <c r="IA180" s="286"/>
      <c r="IB180" s="286"/>
      <c r="IC180" s="286"/>
    </row>
    <row r="181" spans="1:237" s="287" customFormat="1" ht="30" customHeight="1">
      <c r="A181" s="306">
        <v>173</v>
      </c>
      <c r="B181" s="306">
        <v>240</v>
      </c>
      <c r="C181" s="434" t="s">
        <v>1864</v>
      </c>
      <c r="D181" s="348">
        <v>1987</v>
      </c>
      <c r="E181" s="306" t="s">
        <v>1606</v>
      </c>
      <c r="F181" s="306">
        <v>50</v>
      </c>
      <c r="G181" s="305" t="s">
        <v>1865</v>
      </c>
      <c r="H181" s="305" t="s">
        <v>658</v>
      </c>
      <c r="I181" s="306" t="s">
        <v>1602</v>
      </c>
      <c r="J181" s="306" t="s">
        <v>1825</v>
      </c>
      <c r="K181" s="350">
        <v>41178</v>
      </c>
      <c r="L181" s="356">
        <v>16497</v>
      </c>
      <c r="M181" s="356"/>
      <c r="N181" s="356">
        <v>12703</v>
      </c>
      <c r="O181" s="306"/>
      <c r="P181" s="306"/>
      <c r="Q181" s="306"/>
      <c r="R181" s="306" t="s">
        <v>3956</v>
      </c>
      <c r="S181" s="306"/>
      <c r="T181" s="306" t="s">
        <v>1603</v>
      </c>
      <c r="U181" s="364" t="s">
        <v>2450</v>
      </c>
      <c r="V181" s="306" t="s">
        <v>1604</v>
      </c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6"/>
      <c r="DW181" s="286"/>
      <c r="DX181" s="286"/>
      <c r="DY181" s="286"/>
      <c r="DZ181" s="286"/>
      <c r="EA181" s="286"/>
      <c r="EB181" s="286"/>
      <c r="EC181" s="286"/>
      <c r="ED181" s="286"/>
      <c r="EE181" s="286"/>
      <c r="EF181" s="286"/>
      <c r="EG181" s="286"/>
      <c r="EH181" s="286"/>
      <c r="EI181" s="286"/>
      <c r="EJ181" s="286"/>
      <c r="EK181" s="286"/>
      <c r="EL181" s="286"/>
      <c r="EM181" s="286"/>
      <c r="EN181" s="286"/>
      <c r="EO181" s="286"/>
      <c r="EP181" s="286"/>
      <c r="EQ181" s="286"/>
      <c r="ER181" s="286"/>
      <c r="ES181" s="286"/>
      <c r="ET181" s="286"/>
      <c r="EU181" s="286"/>
      <c r="EV181" s="286"/>
      <c r="EW181" s="286"/>
      <c r="EX181" s="286"/>
      <c r="EY181" s="286"/>
      <c r="EZ181" s="286"/>
      <c r="FA181" s="286"/>
      <c r="FB181" s="286"/>
      <c r="FC181" s="286"/>
      <c r="FD181" s="286"/>
      <c r="FE181" s="286"/>
      <c r="FF181" s="286"/>
      <c r="FG181" s="286"/>
      <c r="FH181" s="286"/>
      <c r="FI181" s="286"/>
      <c r="FJ181" s="286"/>
      <c r="FK181" s="286"/>
      <c r="FL181" s="286"/>
      <c r="FM181" s="286"/>
      <c r="FN181" s="286"/>
      <c r="FO181" s="286"/>
      <c r="FP181" s="286"/>
      <c r="FQ181" s="286"/>
      <c r="FR181" s="286"/>
      <c r="FS181" s="286"/>
      <c r="FT181" s="286"/>
      <c r="FU181" s="286"/>
      <c r="FV181" s="286"/>
      <c r="FW181" s="286"/>
      <c r="FX181" s="286"/>
      <c r="FY181" s="286"/>
      <c r="FZ181" s="286"/>
      <c r="GA181" s="286"/>
      <c r="GB181" s="286"/>
      <c r="GC181" s="286"/>
      <c r="GD181" s="286"/>
      <c r="GE181" s="286"/>
      <c r="GF181" s="286"/>
      <c r="GG181" s="286"/>
      <c r="GH181" s="286"/>
      <c r="GI181" s="286"/>
      <c r="GJ181" s="286"/>
      <c r="GK181" s="286"/>
      <c r="GL181" s="286"/>
      <c r="GM181" s="286"/>
      <c r="GN181" s="286"/>
      <c r="GO181" s="286"/>
      <c r="GP181" s="286"/>
      <c r="GQ181" s="286"/>
      <c r="GR181" s="286"/>
      <c r="GS181" s="286"/>
      <c r="GT181" s="286"/>
      <c r="GU181" s="286"/>
      <c r="GV181" s="286"/>
      <c r="GW181" s="286"/>
      <c r="GX181" s="286"/>
      <c r="GY181" s="286"/>
      <c r="GZ181" s="286"/>
      <c r="HA181" s="286"/>
      <c r="HB181" s="286"/>
      <c r="HC181" s="286"/>
      <c r="HD181" s="286"/>
      <c r="HE181" s="286"/>
      <c r="HF181" s="286"/>
      <c r="HG181" s="286"/>
      <c r="HH181" s="286"/>
      <c r="HI181" s="286"/>
      <c r="HJ181" s="286"/>
      <c r="HK181" s="286"/>
      <c r="HL181" s="286"/>
      <c r="HM181" s="286"/>
      <c r="HN181" s="286"/>
      <c r="HO181" s="286"/>
      <c r="HP181" s="286"/>
      <c r="HQ181" s="286"/>
      <c r="HR181" s="286"/>
      <c r="HS181" s="286"/>
      <c r="HT181" s="286"/>
      <c r="HU181" s="286"/>
      <c r="HV181" s="286"/>
      <c r="HW181" s="286"/>
      <c r="HX181" s="286"/>
      <c r="HY181" s="286"/>
      <c r="HZ181" s="286"/>
      <c r="IA181" s="286"/>
      <c r="IB181" s="286"/>
      <c r="IC181" s="286"/>
    </row>
    <row r="182" spans="1:237" s="287" customFormat="1" ht="57" customHeight="1">
      <c r="A182" s="306">
        <v>174</v>
      </c>
      <c r="B182" s="306">
        <v>241</v>
      </c>
      <c r="C182" s="306" t="s">
        <v>604</v>
      </c>
      <c r="D182" s="348">
        <v>1987</v>
      </c>
      <c r="E182" s="306" t="s">
        <v>1606</v>
      </c>
      <c r="F182" s="306" t="s">
        <v>1268</v>
      </c>
      <c r="G182" s="305" t="s">
        <v>1269</v>
      </c>
      <c r="H182" s="306"/>
      <c r="I182" s="306" t="s">
        <v>1602</v>
      </c>
      <c r="J182" s="306" t="s">
        <v>354</v>
      </c>
      <c r="K182" s="350">
        <v>40382</v>
      </c>
      <c r="L182" s="356">
        <v>401298</v>
      </c>
      <c r="M182" s="356"/>
      <c r="N182" s="356">
        <v>180584</v>
      </c>
      <c r="O182" s="306">
        <v>30107</v>
      </c>
      <c r="P182" s="306" t="s">
        <v>1610</v>
      </c>
      <c r="Q182" s="306"/>
      <c r="R182" s="306" t="s">
        <v>3955</v>
      </c>
      <c r="S182" s="306"/>
      <c r="T182" s="306" t="s">
        <v>1603</v>
      </c>
      <c r="U182" s="364" t="s">
        <v>2450</v>
      </c>
      <c r="V182" s="306" t="s">
        <v>1604</v>
      </c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6"/>
      <c r="DW182" s="286"/>
      <c r="DX182" s="286"/>
      <c r="DY182" s="286"/>
      <c r="DZ182" s="286"/>
      <c r="EA182" s="286"/>
      <c r="EB182" s="286"/>
      <c r="EC182" s="286"/>
      <c r="ED182" s="286"/>
      <c r="EE182" s="286"/>
      <c r="EF182" s="286"/>
      <c r="EG182" s="286"/>
      <c r="EH182" s="286"/>
      <c r="EI182" s="286"/>
      <c r="EJ182" s="286"/>
      <c r="EK182" s="286"/>
      <c r="EL182" s="286"/>
      <c r="EM182" s="286"/>
      <c r="EN182" s="286"/>
      <c r="EO182" s="286"/>
      <c r="EP182" s="286"/>
      <c r="EQ182" s="286"/>
      <c r="ER182" s="286"/>
      <c r="ES182" s="286"/>
      <c r="ET182" s="286"/>
      <c r="EU182" s="286"/>
      <c r="EV182" s="286"/>
      <c r="EW182" s="286"/>
      <c r="EX182" s="286"/>
      <c r="EY182" s="286"/>
      <c r="EZ182" s="286"/>
      <c r="FA182" s="286"/>
      <c r="FB182" s="286"/>
      <c r="FC182" s="286"/>
      <c r="FD182" s="286"/>
      <c r="FE182" s="286"/>
      <c r="FF182" s="286"/>
      <c r="FG182" s="286"/>
      <c r="FH182" s="286"/>
      <c r="FI182" s="286"/>
      <c r="FJ182" s="286"/>
      <c r="FK182" s="286"/>
      <c r="FL182" s="286"/>
      <c r="FM182" s="286"/>
      <c r="FN182" s="286"/>
      <c r="FO182" s="286"/>
      <c r="FP182" s="286"/>
      <c r="FQ182" s="286"/>
      <c r="FR182" s="286"/>
      <c r="FS182" s="286"/>
      <c r="FT182" s="286"/>
      <c r="FU182" s="286"/>
      <c r="FV182" s="286"/>
      <c r="FW182" s="286"/>
      <c r="FX182" s="286"/>
      <c r="FY182" s="286"/>
      <c r="FZ182" s="286"/>
      <c r="GA182" s="286"/>
      <c r="GB182" s="286"/>
      <c r="GC182" s="286"/>
      <c r="GD182" s="286"/>
      <c r="GE182" s="286"/>
      <c r="GF182" s="286"/>
      <c r="GG182" s="286"/>
      <c r="GH182" s="286"/>
      <c r="GI182" s="286"/>
      <c r="GJ182" s="286"/>
      <c r="GK182" s="286"/>
      <c r="GL182" s="286"/>
      <c r="GM182" s="286"/>
      <c r="GN182" s="286"/>
      <c r="GO182" s="286"/>
      <c r="GP182" s="286"/>
      <c r="GQ182" s="286"/>
      <c r="GR182" s="286"/>
      <c r="GS182" s="286"/>
      <c r="GT182" s="286"/>
      <c r="GU182" s="286"/>
      <c r="GV182" s="286"/>
      <c r="GW182" s="286"/>
      <c r="GX182" s="286"/>
      <c r="GY182" s="286"/>
      <c r="GZ182" s="286"/>
      <c r="HA182" s="286"/>
      <c r="HB182" s="286"/>
      <c r="HC182" s="286"/>
      <c r="HD182" s="286"/>
      <c r="HE182" s="286"/>
      <c r="HF182" s="286"/>
      <c r="HG182" s="286"/>
      <c r="HH182" s="286"/>
      <c r="HI182" s="286"/>
      <c r="HJ182" s="286"/>
      <c r="HK182" s="286"/>
      <c r="HL182" s="286"/>
      <c r="HM182" s="286"/>
      <c r="HN182" s="286"/>
      <c r="HO182" s="286"/>
      <c r="HP182" s="286"/>
      <c r="HQ182" s="286"/>
      <c r="HR182" s="286"/>
      <c r="HS182" s="286"/>
      <c r="HT182" s="286"/>
      <c r="HU182" s="286"/>
      <c r="HV182" s="286"/>
      <c r="HW182" s="286"/>
      <c r="HX182" s="286"/>
      <c r="HY182" s="286"/>
      <c r="HZ182" s="286"/>
      <c r="IA182" s="286"/>
      <c r="IB182" s="286"/>
      <c r="IC182" s="286"/>
    </row>
    <row r="183" spans="1:237" s="287" customFormat="1" ht="30" customHeight="1">
      <c r="A183" s="306">
        <v>175</v>
      </c>
      <c r="B183" s="362" t="s">
        <v>1677</v>
      </c>
      <c r="C183" s="305" t="s">
        <v>1678</v>
      </c>
      <c r="D183" s="348">
        <v>1986</v>
      </c>
      <c r="E183" s="306" t="s">
        <v>1606</v>
      </c>
      <c r="F183" s="306"/>
      <c r="G183" s="306"/>
      <c r="H183" s="306"/>
      <c r="I183" s="306"/>
      <c r="J183" s="306"/>
      <c r="K183" s="306"/>
      <c r="L183" s="356">
        <v>136502</v>
      </c>
      <c r="M183" s="356"/>
      <c r="N183" s="356"/>
      <c r="O183" s="306"/>
      <c r="P183" s="306"/>
      <c r="Q183" s="306"/>
      <c r="R183" s="306"/>
      <c r="S183" s="306"/>
      <c r="T183" s="306" t="s">
        <v>1603</v>
      </c>
      <c r="U183" s="364" t="s">
        <v>2450</v>
      </c>
      <c r="V183" s="306" t="s">
        <v>1781</v>
      </c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6"/>
      <c r="DW183" s="286"/>
      <c r="DX183" s="286"/>
      <c r="DY183" s="286"/>
      <c r="DZ183" s="286"/>
      <c r="EA183" s="286"/>
      <c r="EB183" s="286"/>
      <c r="EC183" s="286"/>
      <c r="ED183" s="286"/>
      <c r="EE183" s="286"/>
      <c r="EF183" s="286"/>
      <c r="EG183" s="286"/>
      <c r="EH183" s="286"/>
      <c r="EI183" s="286"/>
      <c r="EJ183" s="286"/>
      <c r="EK183" s="286"/>
      <c r="EL183" s="286"/>
      <c r="EM183" s="286"/>
      <c r="EN183" s="286"/>
      <c r="EO183" s="286"/>
      <c r="EP183" s="286"/>
      <c r="EQ183" s="286"/>
      <c r="ER183" s="286"/>
      <c r="ES183" s="286"/>
      <c r="ET183" s="286"/>
      <c r="EU183" s="286"/>
      <c r="EV183" s="286"/>
      <c r="EW183" s="286"/>
      <c r="EX183" s="286"/>
      <c r="EY183" s="286"/>
      <c r="EZ183" s="286"/>
      <c r="FA183" s="286"/>
      <c r="FB183" s="286"/>
      <c r="FC183" s="286"/>
      <c r="FD183" s="286"/>
      <c r="FE183" s="286"/>
      <c r="FF183" s="286"/>
      <c r="FG183" s="286"/>
      <c r="FH183" s="286"/>
      <c r="FI183" s="286"/>
      <c r="FJ183" s="286"/>
      <c r="FK183" s="286"/>
      <c r="FL183" s="286"/>
      <c r="FM183" s="286"/>
      <c r="FN183" s="286"/>
      <c r="FO183" s="286"/>
      <c r="FP183" s="286"/>
      <c r="FQ183" s="286"/>
      <c r="FR183" s="286"/>
      <c r="FS183" s="286"/>
      <c r="FT183" s="286"/>
      <c r="FU183" s="286"/>
      <c r="FV183" s="286"/>
      <c r="FW183" s="286"/>
      <c r="FX183" s="286"/>
      <c r="FY183" s="286"/>
      <c r="FZ183" s="286"/>
      <c r="GA183" s="286"/>
      <c r="GB183" s="286"/>
      <c r="GC183" s="286"/>
      <c r="GD183" s="286"/>
      <c r="GE183" s="286"/>
      <c r="GF183" s="286"/>
      <c r="GG183" s="286"/>
      <c r="GH183" s="286"/>
      <c r="GI183" s="286"/>
      <c r="GJ183" s="286"/>
      <c r="GK183" s="286"/>
      <c r="GL183" s="286"/>
      <c r="GM183" s="286"/>
      <c r="GN183" s="286"/>
      <c r="GO183" s="286"/>
      <c r="GP183" s="286"/>
      <c r="GQ183" s="286"/>
      <c r="GR183" s="286"/>
      <c r="GS183" s="286"/>
      <c r="GT183" s="286"/>
      <c r="GU183" s="286"/>
      <c r="GV183" s="286"/>
      <c r="GW183" s="286"/>
      <c r="GX183" s="286"/>
      <c r="GY183" s="286"/>
      <c r="GZ183" s="286"/>
      <c r="HA183" s="286"/>
      <c r="HB183" s="286"/>
      <c r="HC183" s="286"/>
      <c r="HD183" s="286"/>
      <c r="HE183" s="286"/>
      <c r="HF183" s="286"/>
      <c r="HG183" s="286"/>
      <c r="HH183" s="286"/>
      <c r="HI183" s="286"/>
      <c r="HJ183" s="286"/>
      <c r="HK183" s="286"/>
      <c r="HL183" s="286"/>
      <c r="HM183" s="286"/>
      <c r="HN183" s="286"/>
      <c r="HO183" s="286"/>
      <c r="HP183" s="286"/>
      <c r="HQ183" s="286"/>
      <c r="HR183" s="286"/>
      <c r="HS183" s="286"/>
      <c r="HT183" s="286"/>
      <c r="HU183" s="286"/>
      <c r="HV183" s="286"/>
      <c r="HW183" s="286"/>
      <c r="HX183" s="286"/>
      <c r="HY183" s="286"/>
      <c r="HZ183" s="286"/>
      <c r="IA183" s="286"/>
      <c r="IB183" s="286"/>
      <c r="IC183" s="286"/>
    </row>
    <row r="184" spans="1:237" s="287" customFormat="1" ht="30" customHeight="1">
      <c r="A184" s="306">
        <v>176</v>
      </c>
      <c r="B184" s="362" t="s">
        <v>1682</v>
      </c>
      <c r="C184" s="305" t="s">
        <v>1683</v>
      </c>
      <c r="D184" s="348">
        <v>1985</v>
      </c>
      <c r="E184" s="306" t="s">
        <v>1606</v>
      </c>
      <c r="F184" s="306"/>
      <c r="G184" s="306"/>
      <c r="H184" s="305" t="s">
        <v>1684</v>
      </c>
      <c r="I184" s="306"/>
      <c r="J184" s="306"/>
      <c r="K184" s="306"/>
      <c r="L184" s="356">
        <v>50000</v>
      </c>
      <c r="M184" s="356"/>
      <c r="N184" s="356"/>
      <c r="O184" s="306"/>
      <c r="P184" s="306"/>
      <c r="Q184" s="306"/>
      <c r="R184" s="306"/>
      <c r="S184" s="306"/>
      <c r="T184" s="306" t="s">
        <v>1603</v>
      </c>
      <c r="U184" s="364" t="s">
        <v>2450</v>
      </c>
      <c r="V184" s="306" t="s">
        <v>1604</v>
      </c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6"/>
      <c r="DW184" s="286"/>
      <c r="DX184" s="286"/>
      <c r="DY184" s="286"/>
      <c r="DZ184" s="286"/>
      <c r="EA184" s="286"/>
      <c r="EB184" s="286"/>
      <c r="EC184" s="286"/>
      <c r="ED184" s="286"/>
      <c r="EE184" s="286"/>
      <c r="EF184" s="286"/>
      <c r="EG184" s="286"/>
      <c r="EH184" s="286"/>
      <c r="EI184" s="286"/>
      <c r="EJ184" s="286"/>
      <c r="EK184" s="286"/>
      <c r="EL184" s="286"/>
      <c r="EM184" s="286"/>
      <c r="EN184" s="286"/>
      <c r="EO184" s="286"/>
      <c r="EP184" s="286"/>
      <c r="EQ184" s="286"/>
      <c r="ER184" s="286"/>
      <c r="ES184" s="286"/>
      <c r="ET184" s="286"/>
      <c r="EU184" s="286"/>
      <c r="EV184" s="286"/>
      <c r="EW184" s="286"/>
      <c r="EX184" s="286"/>
      <c r="EY184" s="286"/>
      <c r="EZ184" s="286"/>
      <c r="FA184" s="286"/>
      <c r="FB184" s="286"/>
      <c r="FC184" s="286"/>
      <c r="FD184" s="286"/>
      <c r="FE184" s="286"/>
      <c r="FF184" s="286"/>
      <c r="FG184" s="286"/>
      <c r="FH184" s="286"/>
      <c r="FI184" s="286"/>
      <c r="FJ184" s="286"/>
      <c r="FK184" s="286"/>
      <c r="FL184" s="286"/>
      <c r="FM184" s="286"/>
      <c r="FN184" s="286"/>
      <c r="FO184" s="286"/>
      <c r="FP184" s="286"/>
      <c r="FQ184" s="286"/>
      <c r="FR184" s="286"/>
      <c r="FS184" s="286"/>
      <c r="FT184" s="286"/>
      <c r="FU184" s="286"/>
      <c r="FV184" s="286"/>
      <c r="FW184" s="286"/>
      <c r="FX184" s="286"/>
      <c r="FY184" s="286"/>
      <c r="FZ184" s="286"/>
      <c r="GA184" s="286"/>
      <c r="GB184" s="286"/>
      <c r="GC184" s="286"/>
      <c r="GD184" s="286"/>
      <c r="GE184" s="286"/>
      <c r="GF184" s="286"/>
      <c r="GG184" s="286"/>
      <c r="GH184" s="286"/>
      <c r="GI184" s="286"/>
      <c r="GJ184" s="286"/>
      <c r="GK184" s="286"/>
      <c r="GL184" s="286"/>
      <c r="GM184" s="286"/>
      <c r="GN184" s="286"/>
      <c r="GO184" s="286"/>
      <c r="GP184" s="286"/>
      <c r="GQ184" s="286"/>
      <c r="GR184" s="286"/>
      <c r="GS184" s="286"/>
      <c r="GT184" s="286"/>
      <c r="GU184" s="286"/>
      <c r="GV184" s="286"/>
      <c r="GW184" s="286"/>
      <c r="GX184" s="286"/>
      <c r="GY184" s="286"/>
      <c r="GZ184" s="286"/>
      <c r="HA184" s="286"/>
      <c r="HB184" s="286"/>
      <c r="HC184" s="286"/>
      <c r="HD184" s="286"/>
      <c r="HE184" s="286"/>
      <c r="HF184" s="286"/>
      <c r="HG184" s="286"/>
      <c r="HH184" s="286"/>
      <c r="HI184" s="286"/>
      <c r="HJ184" s="286"/>
      <c r="HK184" s="286"/>
      <c r="HL184" s="286"/>
      <c r="HM184" s="286"/>
      <c r="HN184" s="286"/>
      <c r="HO184" s="286"/>
      <c r="HP184" s="286"/>
      <c r="HQ184" s="286"/>
      <c r="HR184" s="286"/>
      <c r="HS184" s="286"/>
      <c r="HT184" s="286"/>
      <c r="HU184" s="286"/>
      <c r="HV184" s="286"/>
      <c r="HW184" s="286"/>
      <c r="HX184" s="286"/>
      <c r="HY184" s="286"/>
      <c r="HZ184" s="286"/>
      <c r="IA184" s="286"/>
      <c r="IB184" s="286"/>
      <c r="IC184" s="286"/>
    </row>
    <row r="185" spans="1:237" s="287" customFormat="1" ht="30" customHeight="1">
      <c r="A185" s="306">
        <v>177</v>
      </c>
      <c r="B185" s="438" t="s">
        <v>1685</v>
      </c>
      <c r="C185" s="438" t="s">
        <v>1239</v>
      </c>
      <c r="D185" s="348">
        <v>1988</v>
      </c>
      <c r="E185" s="439" t="s">
        <v>1686</v>
      </c>
      <c r="F185" s="439">
        <v>21.4</v>
      </c>
      <c r="G185" s="439"/>
      <c r="H185" s="438" t="s">
        <v>1687</v>
      </c>
      <c r="I185" s="439" t="s">
        <v>1243</v>
      </c>
      <c r="J185" s="439">
        <v>710</v>
      </c>
      <c r="K185" s="350">
        <v>39871</v>
      </c>
      <c r="L185" s="356">
        <v>31000</v>
      </c>
      <c r="M185" s="356"/>
      <c r="N185" s="356"/>
      <c r="O185" s="439"/>
      <c r="P185" s="439"/>
      <c r="Q185" s="439"/>
      <c r="R185" s="439"/>
      <c r="S185" s="439"/>
      <c r="T185" s="439" t="s">
        <v>1603</v>
      </c>
      <c r="U185" s="364" t="s">
        <v>1741</v>
      </c>
      <c r="V185" s="306" t="s">
        <v>1604</v>
      </c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6"/>
      <c r="DW185" s="286"/>
      <c r="DX185" s="286"/>
      <c r="DY185" s="286"/>
      <c r="DZ185" s="286"/>
      <c r="EA185" s="286"/>
      <c r="EB185" s="286"/>
      <c r="EC185" s="286"/>
      <c r="ED185" s="286"/>
      <c r="EE185" s="286"/>
      <c r="EF185" s="286"/>
      <c r="EG185" s="286"/>
      <c r="EH185" s="286"/>
      <c r="EI185" s="286"/>
      <c r="EJ185" s="286"/>
      <c r="EK185" s="286"/>
      <c r="EL185" s="286"/>
      <c r="EM185" s="286"/>
      <c r="EN185" s="286"/>
      <c r="EO185" s="286"/>
      <c r="EP185" s="286"/>
      <c r="EQ185" s="286"/>
      <c r="ER185" s="286"/>
      <c r="ES185" s="286"/>
      <c r="ET185" s="286"/>
      <c r="EU185" s="286"/>
      <c r="EV185" s="286"/>
      <c r="EW185" s="286"/>
      <c r="EX185" s="286"/>
      <c r="EY185" s="286"/>
      <c r="EZ185" s="286"/>
      <c r="FA185" s="286"/>
      <c r="FB185" s="286"/>
      <c r="FC185" s="286"/>
      <c r="FD185" s="286"/>
      <c r="FE185" s="286"/>
      <c r="FF185" s="286"/>
      <c r="FG185" s="286"/>
      <c r="FH185" s="286"/>
      <c r="FI185" s="286"/>
      <c r="FJ185" s="286"/>
      <c r="FK185" s="286"/>
      <c r="FL185" s="286"/>
      <c r="FM185" s="286"/>
      <c r="FN185" s="286"/>
      <c r="FO185" s="286"/>
      <c r="FP185" s="286"/>
      <c r="FQ185" s="286"/>
      <c r="FR185" s="286"/>
      <c r="FS185" s="286"/>
      <c r="FT185" s="286"/>
      <c r="FU185" s="286"/>
      <c r="FV185" s="286"/>
      <c r="FW185" s="286"/>
      <c r="FX185" s="286"/>
      <c r="FY185" s="286"/>
      <c r="FZ185" s="286"/>
      <c r="GA185" s="286"/>
      <c r="GB185" s="286"/>
      <c r="GC185" s="286"/>
      <c r="GD185" s="286"/>
      <c r="GE185" s="286"/>
      <c r="GF185" s="286"/>
      <c r="GG185" s="286"/>
      <c r="GH185" s="286"/>
      <c r="GI185" s="286"/>
      <c r="GJ185" s="286"/>
      <c r="GK185" s="286"/>
      <c r="GL185" s="286"/>
      <c r="GM185" s="286"/>
      <c r="GN185" s="286"/>
      <c r="GO185" s="286"/>
      <c r="GP185" s="286"/>
      <c r="GQ185" s="286"/>
      <c r="GR185" s="286"/>
      <c r="GS185" s="286"/>
      <c r="GT185" s="286"/>
      <c r="GU185" s="286"/>
      <c r="GV185" s="286"/>
      <c r="GW185" s="286"/>
      <c r="GX185" s="286"/>
      <c r="GY185" s="286"/>
      <c r="GZ185" s="286"/>
      <c r="HA185" s="286"/>
      <c r="HB185" s="286"/>
      <c r="HC185" s="286"/>
      <c r="HD185" s="286"/>
      <c r="HE185" s="286"/>
      <c r="HF185" s="286"/>
      <c r="HG185" s="286"/>
      <c r="HH185" s="286"/>
      <c r="HI185" s="286"/>
      <c r="HJ185" s="286"/>
      <c r="HK185" s="286"/>
      <c r="HL185" s="286"/>
      <c r="HM185" s="286"/>
      <c r="HN185" s="286"/>
      <c r="HO185" s="286"/>
      <c r="HP185" s="286"/>
      <c r="HQ185" s="286"/>
      <c r="HR185" s="286"/>
      <c r="HS185" s="286"/>
      <c r="HT185" s="286"/>
      <c r="HU185" s="286"/>
      <c r="HV185" s="286"/>
      <c r="HW185" s="286"/>
      <c r="HX185" s="286"/>
      <c r="HY185" s="286"/>
      <c r="HZ185" s="286"/>
      <c r="IA185" s="286"/>
      <c r="IB185" s="286"/>
      <c r="IC185" s="286"/>
    </row>
    <row r="186" spans="1:237" s="287" customFormat="1" ht="30" customHeight="1">
      <c r="A186" s="306">
        <v>178</v>
      </c>
      <c r="B186" s="362" t="s">
        <v>1693</v>
      </c>
      <c r="C186" s="419" t="s">
        <v>1856</v>
      </c>
      <c r="D186" s="348">
        <v>1990</v>
      </c>
      <c r="E186" s="306" t="s">
        <v>1606</v>
      </c>
      <c r="F186" s="420">
        <v>107.1</v>
      </c>
      <c r="G186" s="305" t="s">
        <v>1857</v>
      </c>
      <c r="H186" s="305" t="s">
        <v>1860</v>
      </c>
      <c r="I186" s="306" t="s">
        <v>1602</v>
      </c>
      <c r="J186" s="306" t="s">
        <v>1858</v>
      </c>
      <c r="K186" s="448">
        <v>40897</v>
      </c>
      <c r="L186" s="356">
        <v>2000000</v>
      </c>
      <c r="M186" s="356"/>
      <c r="N186" s="356"/>
      <c r="O186" s="306">
        <v>10005</v>
      </c>
      <c r="P186" s="306">
        <v>2.5</v>
      </c>
      <c r="Q186" s="306"/>
      <c r="R186" s="306" t="s">
        <v>3957</v>
      </c>
      <c r="S186" s="306"/>
      <c r="T186" s="306" t="s">
        <v>1603</v>
      </c>
      <c r="U186" s="364" t="s">
        <v>2450</v>
      </c>
      <c r="V186" s="306" t="s">
        <v>1604</v>
      </c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6"/>
      <c r="DW186" s="286"/>
      <c r="DX186" s="286"/>
      <c r="DY186" s="286"/>
      <c r="DZ186" s="286"/>
      <c r="EA186" s="286"/>
      <c r="EB186" s="286"/>
      <c r="EC186" s="286"/>
      <c r="ED186" s="286"/>
      <c r="EE186" s="286"/>
      <c r="EF186" s="286"/>
      <c r="EG186" s="286"/>
      <c r="EH186" s="286"/>
      <c r="EI186" s="286"/>
      <c r="EJ186" s="286"/>
      <c r="EK186" s="286"/>
      <c r="EL186" s="286"/>
      <c r="EM186" s="286"/>
      <c r="EN186" s="286"/>
      <c r="EO186" s="286"/>
      <c r="EP186" s="286"/>
      <c r="EQ186" s="286"/>
      <c r="ER186" s="286"/>
      <c r="ES186" s="286"/>
      <c r="ET186" s="286"/>
      <c r="EU186" s="286"/>
      <c r="EV186" s="286"/>
      <c r="EW186" s="286"/>
      <c r="EX186" s="286"/>
      <c r="EY186" s="286"/>
      <c r="EZ186" s="286"/>
      <c r="FA186" s="286"/>
      <c r="FB186" s="286"/>
      <c r="FC186" s="286"/>
      <c r="FD186" s="286"/>
      <c r="FE186" s="286"/>
      <c r="FF186" s="286"/>
      <c r="FG186" s="286"/>
      <c r="FH186" s="286"/>
      <c r="FI186" s="286"/>
      <c r="FJ186" s="286"/>
      <c r="FK186" s="286"/>
      <c r="FL186" s="286"/>
      <c r="FM186" s="286"/>
      <c r="FN186" s="286"/>
      <c r="FO186" s="286"/>
      <c r="FP186" s="286"/>
      <c r="FQ186" s="286"/>
      <c r="FR186" s="286"/>
      <c r="FS186" s="286"/>
      <c r="FT186" s="286"/>
      <c r="FU186" s="286"/>
      <c r="FV186" s="286"/>
      <c r="FW186" s="286"/>
      <c r="FX186" s="286"/>
      <c r="FY186" s="286"/>
      <c r="FZ186" s="286"/>
      <c r="GA186" s="286"/>
      <c r="GB186" s="286"/>
      <c r="GC186" s="286"/>
      <c r="GD186" s="286"/>
      <c r="GE186" s="286"/>
      <c r="GF186" s="286"/>
      <c r="GG186" s="286"/>
      <c r="GH186" s="286"/>
      <c r="GI186" s="286"/>
      <c r="GJ186" s="286"/>
      <c r="GK186" s="286"/>
      <c r="GL186" s="286"/>
      <c r="GM186" s="286"/>
      <c r="GN186" s="286"/>
      <c r="GO186" s="286"/>
      <c r="GP186" s="286"/>
      <c r="GQ186" s="286"/>
      <c r="GR186" s="286"/>
      <c r="GS186" s="286"/>
      <c r="GT186" s="286"/>
      <c r="GU186" s="286"/>
      <c r="GV186" s="286"/>
      <c r="GW186" s="286"/>
      <c r="GX186" s="286"/>
      <c r="GY186" s="286"/>
      <c r="GZ186" s="286"/>
      <c r="HA186" s="286"/>
      <c r="HB186" s="286"/>
      <c r="HC186" s="286"/>
      <c r="HD186" s="286"/>
      <c r="HE186" s="286"/>
      <c r="HF186" s="286"/>
      <c r="HG186" s="286"/>
      <c r="HH186" s="286"/>
      <c r="HI186" s="286"/>
      <c r="HJ186" s="286"/>
      <c r="HK186" s="286"/>
      <c r="HL186" s="286"/>
      <c r="HM186" s="286"/>
      <c r="HN186" s="286"/>
      <c r="HO186" s="286"/>
      <c r="HP186" s="286"/>
      <c r="HQ186" s="286"/>
      <c r="HR186" s="286"/>
      <c r="HS186" s="286"/>
      <c r="HT186" s="286"/>
      <c r="HU186" s="286"/>
      <c r="HV186" s="286"/>
      <c r="HW186" s="286"/>
      <c r="HX186" s="286"/>
      <c r="HY186" s="286"/>
      <c r="HZ186" s="286"/>
      <c r="IA186" s="286"/>
      <c r="IB186" s="286"/>
      <c r="IC186" s="286"/>
    </row>
    <row r="187" spans="1:237" s="287" customFormat="1" ht="30" customHeight="1">
      <c r="A187" s="306">
        <v>179</v>
      </c>
      <c r="B187" s="362" t="s">
        <v>1343</v>
      </c>
      <c r="C187" s="305" t="s">
        <v>1867</v>
      </c>
      <c r="D187" s="348">
        <v>1987</v>
      </c>
      <c r="E187" s="306" t="s">
        <v>1614</v>
      </c>
      <c r="F187" s="306">
        <v>50.1</v>
      </c>
      <c r="G187" s="305" t="s">
        <v>1868</v>
      </c>
      <c r="H187" s="305" t="s">
        <v>658</v>
      </c>
      <c r="I187" s="306" t="s">
        <v>1602</v>
      </c>
      <c r="J187" s="306" t="s">
        <v>1866</v>
      </c>
      <c r="K187" s="350">
        <v>40869</v>
      </c>
      <c r="L187" s="356">
        <v>487092</v>
      </c>
      <c r="M187" s="356"/>
      <c r="N187" s="356"/>
      <c r="O187" s="306">
        <v>20320</v>
      </c>
      <c r="P187" s="306" t="s">
        <v>1610</v>
      </c>
      <c r="Q187" s="306"/>
      <c r="R187" s="306" t="s">
        <v>3970</v>
      </c>
      <c r="S187" s="306"/>
      <c r="T187" s="306" t="s">
        <v>1603</v>
      </c>
      <c r="U187" s="364" t="s">
        <v>2647</v>
      </c>
      <c r="V187" s="306" t="s">
        <v>1604</v>
      </c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6"/>
      <c r="DW187" s="286"/>
      <c r="DX187" s="286"/>
      <c r="DY187" s="286"/>
      <c r="DZ187" s="286"/>
      <c r="EA187" s="286"/>
      <c r="EB187" s="286"/>
      <c r="EC187" s="286"/>
      <c r="ED187" s="286"/>
      <c r="EE187" s="286"/>
      <c r="EF187" s="286"/>
      <c r="EG187" s="286"/>
      <c r="EH187" s="286"/>
      <c r="EI187" s="286"/>
      <c r="EJ187" s="286"/>
      <c r="EK187" s="286"/>
      <c r="EL187" s="286"/>
      <c r="EM187" s="286"/>
      <c r="EN187" s="286"/>
      <c r="EO187" s="286"/>
      <c r="EP187" s="286"/>
      <c r="EQ187" s="286"/>
      <c r="ER187" s="286"/>
      <c r="ES187" s="286"/>
      <c r="ET187" s="286"/>
      <c r="EU187" s="286"/>
      <c r="EV187" s="286"/>
      <c r="EW187" s="286"/>
      <c r="EX187" s="286"/>
      <c r="EY187" s="286"/>
      <c r="EZ187" s="286"/>
      <c r="FA187" s="286"/>
      <c r="FB187" s="286"/>
      <c r="FC187" s="286"/>
      <c r="FD187" s="286"/>
      <c r="FE187" s="286"/>
      <c r="FF187" s="286"/>
      <c r="FG187" s="286"/>
      <c r="FH187" s="286"/>
      <c r="FI187" s="286"/>
      <c r="FJ187" s="286"/>
      <c r="FK187" s="286"/>
      <c r="FL187" s="286"/>
      <c r="FM187" s="286"/>
      <c r="FN187" s="286"/>
      <c r="FO187" s="286"/>
      <c r="FP187" s="286"/>
      <c r="FQ187" s="286"/>
      <c r="FR187" s="286"/>
      <c r="FS187" s="286"/>
      <c r="FT187" s="286"/>
      <c r="FU187" s="286"/>
      <c r="FV187" s="286"/>
      <c r="FW187" s="286"/>
      <c r="FX187" s="286"/>
      <c r="FY187" s="286"/>
      <c r="FZ187" s="286"/>
      <c r="GA187" s="286"/>
      <c r="GB187" s="286"/>
      <c r="GC187" s="286"/>
      <c r="GD187" s="286"/>
      <c r="GE187" s="286"/>
      <c r="GF187" s="286"/>
      <c r="GG187" s="286"/>
      <c r="GH187" s="286"/>
      <c r="GI187" s="286"/>
      <c r="GJ187" s="286"/>
      <c r="GK187" s="286"/>
      <c r="GL187" s="286"/>
      <c r="GM187" s="286"/>
      <c r="GN187" s="286"/>
      <c r="GO187" s="286"/>
      <c r="GP187" s="286"/>
      <c r="GQ187" s="286"/>
      <c r="GR187" s="286"/>
      <c r="GS187" s="286"/>
      <c r="GT187" s="286"/>
      <c r="GU187" s="286"/>
      <c r="GV187" s="286"/>
      <c r="GW187" s="286"/>
      <c r="GX187" s="286"/>
      <c r="GY187" s="286"/>
      <c r="GZ187" s="286"/>
      <c r="HA187" s="286"/>
      <c r="HB187" s="286"/>
      <c r="HC187" s="286"/>
      <c r="HD187" s="286"/>
      <c r="HE187" s="286"/>
      <c r="HF187" s="286"/>
      <c r="HG187" s="286"/>
      <c r="HH187" s="286"/>
      <c r="HI187" s="286"/>
      <c r="HJ187" s="286"/>
      <c r="HK187" s="286"/>
      <c r="HL187" s="286"/>
      <c r="HM187" s="286"/>
      <c r="HN187" s="286"/>
      <c r="HO187" s="286"/>
      <c r="HP187" s="286"/>
      <c r="HQ187" s="286"/>
      <c r="HR187" s="286"/>
      <c r="HS187" s="286"/>
      <c r="HT187" s="286"/>
      <c r="HU187" s="286"/>
      <c r="HV187" s="286"/>
      <c r="HW187" s="286"/>
      <c r="HX187" s="286"/>
      <c r="HY187" s="286"/>
      <c r="HZ187" s="286"/>
      <c r="IA187" s="286"/>
      <c r="IB187" s="286"/>
      <c r="IC187" s="286"/>
    </row>
    <row r="188" spans="1:237" s="287" customFormat="1" ht="30" customHeight="1">
      <c r="A188" s="306">
        <v>180</v>
      </c>
      <c r="B188" s="362" t="s">
        <v>1345</v>
      </c>
      <c r="C188" s="305" t="s">
        <v>1770</v>
      </c>
      <c r="D188" s="348">
        <v>1991</v>
      </c>
      <c r="E188" s="306" t="s">
        <v>1614</v>
      </c>
      <c r="F188" s="306">
        <v>15.3</v>
      </c>
      <c r="G188" s="305" t="s">
        <v>1869</v>
      </c>
      <c r="H188" s="305" t="s">
        <v>1838</v>
      </c>
      <c r="I188" s="306" t="s">
        <v>1602</v>
      </c>
      <c r="J188" s="306" t="s">
        <v>1870</v>
      </c>
      <c r="K188" s="350">
        <v>41116</v>
      </c>
      <c r="L188" s="356">
        <v>186027</v>
      </c>
      <c r="M188" s="356"/>
      <c r="N188" s="356"/>
      <c r="O188" s="306">
        <v>10005</v>
      </c>
      <c r="P188" s="306" t="s">
        <v>1631</v>
      </c>
      <c r="Q188" s="306"/>
      <c r="R188" s="306" t="s">
        <v>3972</v>
      </c>
      <c r="S188" s="306"/>
      <c r="T188" s="306" t="s">
        <v>1603</v>
      </c>
      <c r="U188" s="364" t="s">
        <v>2647</v>
      </c>
      <c r="V188" s="306" t="s">
        <v>1604</v>
      </c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352"/>
      <c r="AO188" s="352"/>
      <c r="AP188" s="352"/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6"/>
      <c r="DW188" s="286"/>
      <c r="DX188" s="286"/>
      <c r="DY188" s="286"/>
      <c r="DZ188" s="286"/>
      <c r="EA188" s="286"/>
      <c r="EB188" s="286"/>
      <c r="EC188" s="286"/>
      <c r="ED188" s="286"/>
      <c r="EE188" s="286"/>
      <c r="EF188" s="286"/>
      <c r="EG188" s="286"/>
      <c r="EH188" s="286"/>
      <c r="EI188" s="286"/>
      <c r="EJ188" s="286"/>
      <c r="EK188" s="286"/>
      <c r="EL188" s="286"/>
      <c r="EM188" s="286"/>
      <c r="EN188" s="286"/>
      <c r="EO188" s="286"/>
      <c r="EP188" s="286"/>
      <c r="EQ188" s="286"/>
      <c r="ER188" s="286"/>
      <c r="ES188" s="286"/>
      <c r="ET188" s="286"/>
      <c r="EU188" s="286"/>
      <c r="EV188" s="286"/>
      <c r="EW188" s="286"/>
      <c r="EX188" s="286"/>
      <c r="EY188" s="286"/>
      <c r="EZ188" s="286"/>
      <c r="FA188" s="286"/>
      <c r="FB188" s="286"/>
      <c r="FC188" s="286"/>
      <c r="FD188" s="286"/>
      <c r="FE188" s="286"/>
      <c r="FF188" s="286"/>
      <c r="FG188" s="286"/>
      <c r="FH188" s="286"/>
      <c r="FI188" s="286"/>
      <c r="FJ188" s="286"/>
      <c r="FK188" s="286"/>
      <c r="FL188" s="286"/>
      <c r="FM188" s="286"/>
      <c r="FN188" s="286"/>
      <c r="FO188" s="286"/>
      <c r="FP188" s="286"/>
      <c r="FQ188" s="286"/>
      <c r="FR188" s="286"/>
      <c r="FS188" s="286"/>
      <c r="FT188" s="286"/>
      <c r="FU188" s="286"/>
      <c r="FV188" s="286"/>
      <c r="FW188" s="286"/>
      <c r="FX188" s="286"/>
      <c r="FY188" s="286"/>
      <c r="FZ188" s="286"/>
      <c r="GA188" s="286"/>
      <c r="GB188" s="286"/>
      <c r="GC188" s="286"/>
      <c r="GD188" s="286"/>
      <c r="GE188" s="286"/>
      <c r="GF188" s="286"/>
      <c r="GG188" s="286"/>
      <c r="GH188" s="286"/>
      <c r="GI188" s="286"/>
      <c r="GJ188" s="286"/>
      <c r="GK188" s="286"/>
      <c r="GL188" s="286"/>
      <c r="GM188" s="286"/>
      <c r="GN188" s="286"/>
      <c r="GO188" s="286"/>
      <c r="GP188" s="286"/>
      <c r="GQ188" s="286"/>
      <c r="GR188" s="286"/>
      <c r="GS188" s="286"/>
      <c r="GT188" s="286"/>
      <c r="GU188" s="286"/>
      <c r="GV188" s="286"/>
      <c r="GW188" s="286"/>
      <c r="GX188" s="286"/>
      <c r="GY188" s="286"/>
      <c r="GZ188" s="286"/>
      <c r="HA188" s="286"/>
      <c r="HB188" s="286"/>
      <c r="HC188" s="286"/>
      <c r="HD188" s="286"/>
      <c r="HE188" s="286"/>
      <c r="HF188" s="286"/>
      <c r="HG188" s="286"/>
      <c r="HH188" s="286"/>
      <c r="HI188" s="286"/>
      <c r="HJ188" s="286"/>
      <c r="HK188" s="286"/>
      <c r="HL188" s="286"/>
      <c r="HM188" s="286"/>
      <c r="HN188" s="286"/>
      <c r="HO188" s="286"/>
      <c r="HP188" s="286"/>
      <c r="HQ188" s="286"/>
      <c r="HR188" s="286"/>
      <c r="HS188" s="286"/>
      <c r="HT188" s="286"/>
      <c r="HU188" s="286"/>
      <c r="HV188" s="286"/>
      <c r="HW188" s="286"/>
      <c r="HX188" s="286"/>
      <c r="HY188" s="286"/>
      <c r="HZ188" s="286"/>
      <c r="IA188" s="286"/>
      <c r="IB188" s="286"/>
      <c r="IC188" s="286"/>
    </row>
    <row r="189" spans="1:237" s="287" customFormat="1" ht="30" customHeight="1">
      <c r="A189" s="306">
        <v>181</v>
      </c>
      <c r="B189" s="362" t="s">
        <v>1347</v>
      </c>
      <c r="C189" s="305" t="s">
        <v>1775</v>
      </c>
      <c r="D189" s="348">
        <v>1991</v>
      </c>
      <c r="E189" s="306" t="s">
        <v>1614</v>
      </c>
      <c r="F189" s="306">
        <v>14.7</v>
      </c>
      <c r="G189" s="305" t="s">
        <v>1869</v>
      </c>
      <c r="H189" s="305" t="s">
        <v>1838</v>
      </c>
      <c r="I189" s="306" t="s">
        <v>1602</v>
      </c>
      <c r="J189" s="306" t="s">
        <v>1871</v>
      </c>
      <c r="K189" s="350">
        <v>41114</v>
      </c>
      <c r="L189" s="356">
        <v>118528</v>
      </c>
      <c r="M189" s="356"/>
      <c r="N189" s="356"/>
      <c r="O189" s="306"/>
      <c r="P189" s="306"/>
      <c r="Q189" s="306"/>
      <c r="R189" s="306" t="s">
        <v>3973</v>
      </c>
      <c r="S189" s="306"/>
      <c r="T189" s="306" t="s">
        <v>1603</v>
      </c>
      <c r="U189" s="364" t="s">
        <v>2647</v>
      </c>
      <c r="V189" s="306" t="s">
        <v>1604</v>
      </c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6"/>
      <c r="DW189" s="286"/>
      <c r="DX189" s="286"/>
      <c r="DY189" s="286"/>
      <c r="DZ189" s="286"/>
      <c r="EA189" s="286"/>
      <c r="EB189" s="286"/>
      <c r="EC189" s="286"/>
      <c r="ED189" s="286"/>
      <c r="EE189" s="286"/>
      <c r="EF189" s="286"/>
      <c r="EG189" s="286"/>
      <c r="EH189" s="286"/>
      <c r="EI189" s="286"/>
      <c r="EJ189" s="286"/>
      <c r="EK189" s="286"/>
      <c r="EL189" s="286"/>
      <c r="EM189" s="286"/>
      <c r="EN189" s="286"/>
      <c r="EO189" s="286"/>
      <c r="EP189" s="286"/>
      <c r="EQ189" s="286"/>
      <c r="ER189" s="286"/>
      <c r="ES189" s="286"/>
      <c r="ET189" s="286"/>
      <c r="EU189" s="286"/>
      <c r="EV189" s="286"/>
      <c r="EW189" s="286"/>
      <c r="EX189" s="286"/>
      <c r="EY189" s="286"/>
      <c r="EZ189" s="286"/>
      <c r="FA189" s="286"/>
      <c r="FB189" s="286"/>
      <c r="FC189" s="286"/>
      <c r="FD189" s="286"/>
      <c r="FE189" s="286"/>
      <c r="FF189" s="286"/>
      <c r="FG189" s="286"/>
      <c r="FH189" s="286"/>
      <c r="FI189" s="286"/>
      <c r="FJ189" s="286"/>
      <c r="FK189" s="286"/>
      <c r="FL189" s="286"/>
      <c r="FM189" s="286"/>
      <c r="FN189" s="286"/>
      <c r="FO189" s="286"/>
      <c r="FP189" s="286"/>
      <c r="FQ189" s="286"/>
      <c r="FR189" s="286"/>
      <c r="FS189" s="286"/>
      <c r="FT189" s="286"/>
      <c r="FU189" s="286"/>
      <c r="FV189" s="286"/>
      <c r="FW189" s="286"/>
      <c r="FX189" s="286"/>
      <c r="FY189" s="286"/>
      <c r="FZ189" s="286"/>
      <c r="GA189" s="286"/>
      <c r="GB189" s="286"/>
      <c r="GC189" s="286"/>
      <c r="GD189" s="286"/>
      <c r="GE189" s="286"/>
      <c r="GF189" s="286"/>
      <c r="GG189" s="286"/>
      <c r="GH189" s="286"/>
      <c r="GI189" s="286"/>
      <c r="GJ189" s="286"/>
      <c r="GK189" s="286"/>
      <c r="GL189" s="286"/>
      <c r="GM189" s="286"/>
      <c r="GN189" s="286"/>
      <c r="GO189" s="286"/>
      <c r="GP189" s="286"/>
      <c r="GQ189" s="286"/>
      <c r="GR189" s="286"/>
      <c r="GS189" s="286"/>
      <c r="GT189" s="286"/>
      <c r="GU189" s="286"/>
      <c r="GV189" s="286"/>
      <c r="GW189" s="286"/>
      <c r="GX189" s="286"/>
      <c r="GY189" s="286"/>
      <c r="GZ189" s="286"/>
      <c r="HA189" s="286"/>
      <c r="HB189" s="286"/>
      <c r="HC189" s="286"/>
      <c r="HD189" s="286"/>
      <c r="HE189" s="286"/>
      <c r="HF189" s="286"/>
      <c r="HG189" s="286"/>
      <c r="HH189" s="286"/>
      <c r="HI189" s="286"/>
      <c r="HJ189" s="286"/>
      <c r="HK189" s="286"/>
      <c r="HL189" s="286"/>
      <c r="HM189" s="286"/>
      <c r="HN189" s="286"/>
      <c r="HO189" s="286"/>
      <c r="HP189" s="286"/>
      <c r="HQ189" s="286"/>
      <c r="HR189" s="286"/>
      <c r="HS189" s="286"/>
      <c r="HT189" s="286"/>
      <c r="HU189" s="286"/>
      <c r="HV189" s="286"/>
      <c r="HW189" s="286"/>
      <c r="HX189" s="286"/>
      <c r="HY189" s="286"/>
      <c r="HZ189" s="286"/>
      <c r="IA189" s="286"/>
      <c r="IB189" s="286"/>
      <c r="IC189" s="286"/>
    </row>
    <row r="190" spans="1:237" s="287" customFormat="1" ht="30" customHeight="1">
      <c r="A190" s="306">
        <v>182</v>
      </c>
      <c r="B190" s="362" t="s">
        <v>1348</v>
      </c>
      <c r="C190" s="305" t="s">
        <v>1779</v>
      </c>
      <c r="D190" s="348">
        <v>1991</v>
      </c>
      <c r="E190" s="306" t="s">
        <v>1614</v>
      </c>
      <c r="F190" s="306">
        <v>49.3</v>
      </c>
      <c r="G190" s="305" t="s">
        <v>1869</v>
      </c>
      <c r="H190" s="305" t="s">
        <v>658</v>
      </c>
      <c r="I190" s="306" t="s">
        <v>1602</v>
      </c>
      <c r="J190" s="306" t="s">
        <v>1872</v>
      </c>
      <c r="K190" s="350">
        <v>41114</v>
      </c>
      <c r="L190" s="356">
        <v>208230</v>
      </c>
      <c r="M190" s="356"/>
      <c r="N190" s="356"/>
      <c r="O190" s="306"/>
      <c r="P190" s="306"/>
      <c r="Q190" s="306"/>
      <c r="R190" s="306" t="s">
        <v>3974</v>
      </c>
      <c r="S190" s="306"/>
      <c r="T190" s="306" t="s">
        <v>1603</v>
      </c>
      <c r="U190" s="364" t="s">
        <v>2647</v>
      </c>
      <c r="V190" s="306" t="s">
        <v>1604</v>
      </c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6"/>
      <c r="DW190" s="286"/>
      <c r="DX190" s="286"/>
      <c r="DY190" s="286"/>
      <c r="DZ190" s="286"/>
      <c r="EA190" s="286"/>
      <c r="EB190" s="286"/>
      <c r="EC190" s="286"/>
      <c r="ED190" s="286"/>
      <c r="EE190" s="286"/>
      <c r="EF190" s="286"/>
      <c r="EG190" s="286"/>
      <c r="EH190" s="286"/>
      <c r="EI190" s="286"/>
      <c r="EJ190" s="286"/>
      <c r="EK190" s="286"/>
      <c r="EL190" s="286"/>
      <c r="EM190" s="286"/>
      <c r="EN190" s="286"/>
      <c r="EO190" s="286"/>
      <c r="EP190" s="286"/>
      <c r="EQ190" s="286"/>
      <c r="ER190" s="286"/>
      <c r="ES190" s="286"/>
      <c r="ET190" s="286"/>
      <c r="EU190" s="286"/>
      <c r="EV190" s="286"/>
      <c r="EW190" s="286"/>
      <c r="EX190" s="286"/>
      <c r="EY190" s="286"/>
      <c r="EZ190" s="286"/>
      <c r="FA190" s="286"/>
      <c r="FB190" s="286"/>
      <c r="FC190" s="286"/>
      <c r="FD190" s="286"/>
      <c r="FE190" s="286"/>
      <c r="FF190" s="286"/>
      <c r="FG190" s="286"/>
      <c r="FH190" s="286"/>
      <c r="FI190" s="286"/>
      <c r="FJ190" s="286"/>
      <c r="FK190" s="286"/>
      <c r="FL190" s="286"/>
      <c r="FM190" s="286"/>
      <c r="FN190" s="286"/>
      <c r="FO190" s="286"/>
      <c r="FP190" s="286"/>
      <c r="FQ190" s="286"/>
      <c r="FR190" s="286"/>
      <c r="FS190" s="286"/>
      <c r="FT190" s="286"/>
      <c r="FU190" s="286"/>
      <c r="FV190" s="286"/>
      <c r="FW190" s="286"/>
      <c r="FX190" s="286"/>
      <c r="FY190" s="286"/>
      <c r="FZ190" s="286"/>
      <c r="GA190" s="286"/>
      <c r="GB190" s="286"/>
      <c r="GC190" s="286"/>
      <c r="GD190" s="286"/>
      <c r="GE190" s="286"/>
      <c r="GF190" s="286"/>
      <c r="GG190" s="286"/>
      <c r="GH190" s="286"/>
      <c r="GI190" s="286"/>
      <c r="GJ190" s="286"/>
      <c r="GK190" s="286"/>
      <c r="GL190" s="286"/>
      <c r="GM190" s="286"/>
      <c r="GN190" s="286"/>
      <c r="GO190" s="286"/>
      <c r="GP190" s="286"/>
      <c r="GQ190" s="286"/>
      <c r="GR190" s="286"/>
      <c r="GS190" s="286"/>
      <c r="GT190" s="286"/>
      <c r="GU190" s="286"/>
      <c r="GV190" s="286"/>
      <c r="GW190" s="286"/>
      <c r="GX190" s="286"/>
      <c r="GY190" s="286"/>
      <c r="GZ190" s="286"/>
      <c r="HA190" s="286"/>
      <c r="HB190" s="286"/>
      <c r="HC190" s="286"/>
      <c r="HD190" s="286"/>
      <c r="HE190" s="286"/>
      <c r="HF190" s="286"/>
      <c r="HG190" s="286"/>
      <c r="HH190" s="286"/>
      <c r="HI190" s="286"/>
      <c r="HJ190" s="286"/>
      <c r="HK190" s="286"/>
      <c r="HL190" s="286"/>
      <c r="HM190" s="286"/>
      <c r="HN190" s="286"/>
      <c r="HO190" s="286"/>
      <c r="HP190" s="286"/>
      <c r="HQ190" s="286"/>
      <c r="HR190" s="286"/>
      <c r="HS190" s="286"/>
      <c r="HT190" s="286"/>
      <c r="HU190" s="286"/>
      <c r="HV190" s="286"/>
      <c r="HW190" s="286"/>
      <c r="HX190" s="286"/>
      <c r="HY190" s="286"/>
      <c r="HZ190" s="286"/>
      <c r="IA190" s="286"/>
      <c r="IB190" s="286"/>
      <c r="IC190" s="286"/>
    </row>
    <row r="191" spans="1:237" s="287" customFormat="1" ht="30" customHeight="1">
      <c r="A191" s="306">
        <v>183</v>
      </c>
      <c r="B191" s="362" t="s">
        <v>1351</v>
      </c>
      <c r="C191" s="305" t="s">
        <v>1785</v>
      </c>
      <c r="D191" s="348">
        <v>1987</v>
      </c>
      <c r="E191" s="306" t="s">
        <v>1614</v>
      </c>
      <c r="F191" s="306">
        <v>251</v>
      </c>
      <c r="G191" s="305" t="s">
        <v>1873</v>
      </c>
      <c r="H191" s="305" t="s">
        <v>1874</v>
      </c>
      <c r="I191" s="306" t="s">
        <v>1602</v>
      </c>
      <c r="J191" s="306" t="s">
        <v>1875</v>
      </c>
      <c r="K191" s="350">
        <v>40868</v>
      </c>
      <c r="L191" s="356">
        <v>1896859</v>
      </c>
      <c r="M191" s="356"/>
      <c r="N191" s="449"/>
      <c r="O191" s="306"/>
      <c r="P191" s="306"/>
      <c r="Q191" s="306"/>
      <c r="R191" s="306" t="s">
        <v>3706</v>
      </c>
      <c r="S191" s="306"/>
      <c r="T191" s="306" t="s">
        <v>1603</v>
      </c>
      <c r="U191" s="364" t="s">
        <v>2647</v>
      </c>
      <c r="V191" s="306" t="s">
        <v>1604</v>
      </c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  <c r="AX191" s="352"/>
      <c r="AY191" s="352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6"/>
      <c r="DW191" s="286"/>
      <c r="DX191" s="286"/>
      <c r="DY191" s="286"/>
      <c r="DZ191" s="286"/>
      <c r="EA191" s="286"/>
      <c r="EB191" s="286"/>
      <c r="EC191" s="286"/>
      <c r="ED191" s="286"/>
      <c r="EE191" s="286"/>
      <c r="EF191" s="286"/>
      <c r="EG191" s="286"/>
      <c r="EH191" s="286"/>
      <c r="EI191" s="286"/>
      <c r="EJ191" s="286"/>
      <c r="EK191" s="286"/>
      <c r="EL191" s="286"/>
      <c r="EM191" s="286"/>
      <c r="EN191" s="286"/>
      <c r="EO191" s="286"/>
      <c r="EP191" s="286"/>
      <c r="EQ191" s="286"/>
      <c r="ER191" s="286"/>
      <c r="ES191" s="286"/>
      <c r="ET191" s="286"/>
      <c r="EU191" s="286"/>
      <c r="EV191" s="286"/>
      <c r="EW191" s="286"/>
      <c r="EX191" s="286"/>
      <c r="EY191" s="286"/>
      <c r="EZ191" s="286"/>
      <c r="FA191" s="286"/>
      <c r="FB191" s="286"/>
      <c r="FC191" s="286"/>
      <c r="FD191" s="286"/>
      <c r="FE191" s="286"/>
      <c r="FF191" s="286"/>
      <c r="FG191" s="286"/>
      <c r="FH191" s="286"/>
      <c r="FI191" s="286"/>
      <c r="FJ191" s="286"/>
      <c r="FK191" s="286"/>
      <c r="FL191" s="286"/>
      <c r="FM191" s="286"/>
      <c r="FN191" s="286"/>
      <c r="FO191" s="286"/>
      <c r="FP191" s="286"/>
      <c r="FQ191" s="286"/>
      <c r="FR191" s="286"/>
      <c r="FS191" s="286"/>
      <c r="FT191" s="286"/>
      <c r="FU191" s="286"/>
      <c r="FV191" s="286"/>
      <c r="FW191" s="286"/>
      <c r="FX191" s="286"/>
      <c r="FY191" s="286"/>
      <c r="FZ191" s="286"/>
      <c r="GA191" s="286"/>
      <c r="GB191" s="286"/>
      <c r="GC191" s="286"/>
      <c r="GD191" s="286"/>
      <c r="GE191" s="286"/>
      <c r="GF191" s="286"/>
      <c r="GG191" s="286"/>
      <c r="GH191" s="286"/>
      <c r="GI191" s="286"/>
      <c r="GJ191" s="286"/>
      <c r="GK191" s="286"/>
      <c r="GL191" s="286"/>
      <c r="GM191" s="286"/>
      <c r="GN191" s="286"/>
      <c r="GO191" s="286"/>
      <c r="GP191" s="286"/>
      <c r="GQ191" s="286"/>
      <c r="GR191" s="286"/>
      <c r="GS191" s="286"/>
      <c r="GT191" s="286"/>
      <c r="GU191" s="286"/>
      <c r="GV191" s="286"/>
      <c r="GW191" s="286"/>
      <c r="GX191" s="286"/>
      <c r="GY191" s="286"/>
      <c r="GZ191" s="286"/>
      <c r="HA191" s="286"/>
      <c r="HB191" s="286"/>
      <c r="HC191" s="286"/>
      <c r="HD191" s="286"/>
      <c r="HE191" s="286"/>
      <c r="HF191" s="286"/>
      <c r="HG191" s="286"/>
      <c r="HH191" s="286"/>
      <c r="HI191" s="286"/>
      <c r="HJ191" s="286"/>
      <c r="HK191" s="286"/>
      <c r="HL191" s="286"/>
      <c r="HM191" s="286"/>
      <c r="HN191" s="286"/>
      <c r="HO191" s="286"/>
      <c r="HP191" s="286"/>
      <c r="HQ191" s="286"/>
      <c r="HR191" s="286"/>
      <c r="HS191" s="286"/>
      <c r="HT191" s="286"/>
      <c r="HU191" s="286"/>
      <c r="HV191" s="286"/>
      <c r="HW191" s="286"/>
      <c r="HX191" s="286"/>
      <c r="HY191" s="286"/>
      <c r="HZ191" s="286"/>
      <c r="IA191" s="286"/>
      <c r="IB191" s="286"/>
      <c r="IC191" s="286"/>
    </row>
    <row r="192" spans="1:237" s="287" customFormat="1" ht="30" customHeight="1">
      <c r="A192" s="306">
        <v>184</v>
      </c>
      <c r="B192" s="362" t="s">
        <v>191</v>
      </c>
      <c r="C192" s="305" t="s">
        <v>381</v>
      </c>
      <c r="D192" s="348" t="s">
        <v>1277</v>
      </c>
      <c r="E192" s="306" t="s">
        <v>1614</v>
      </c>
      <c r="F192" s="306" t="s">
        <v>1278</v>
      </c>
      <c r="G192" s="306"/>
      <c r="H192" s="305"/>
      <c r="I192" s="306" t="s">
        <v>1602</v>
      </c>
      <c r="J192" s="450" t="s">
        <v>358</v>
      </c>
      <c r="K192" s="451">
        <v>40351</v>
      </c>
      <c r="L192" s="356">
        <v>350000</v>
      </c>
      <c r="M192" s="356"/>
      <c r="N192" s="356">
        <v>90893</v>
      </c>
      <c r="O192" s="306"/>
      <c r="P192" s="306"/>
      <c r="Q192" s="306"/>
      <c r="R192" s="306" t="s">
        <v>3975</v>
      </c>
      <c r="S192" s="306"/>
      <c r="T192" s="306" t="s">
        <v>1603</v>
      </c>
      <c r="U192" s="364" t="s">
        <v>2647</v>
      </c>
      <c r="V192" s="306" t="s">
        <v>1604</v>
      </c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  <c r="AX192" s="352"/>
      <c r="AY192" s="352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6"/>
      <c r="DW192" s="286"/>
      <c r="DX192" s="286"/>
      <c r="DY192" s="286"/>
      <c r="DZ192" s="286"/>
      <c r="EA192" s="286"/>
      <c r="EB192" s="286"/>
      <c r="EC192" s="286"/>
      <c r="ED192" s="286"/>
      <c r="EE192" s="286"/>
      <c r="EF192" s="286"/>
      <c r="EG192" s="286"/>
      <c r="EH192" s="286"/>
      <c r="EI192" s="286"/>
      <c r="EJ192" s="286"/>
      <c r="EK192" s="286"/>
      <c r="EL192" s="286"/>
      <c r="EM192" s="286"/>
      <c r="EN192" s="286"/>
      <c r="EO192" s="286"/>
      <c r="EP192" s="286"/>
      <c r="EQ192" s="286"/>
      <c r="ER192" s="286"/>
      <c r="ES192" s="286"/>
      <c r="ET192" s="286"/>
      <c r="EU192" s="286"/>
      <c r="EV192" s="286"/>
      <c r="EW192" s="286"/>
      <c r="EX192" s="286"/>
      <c r="EY192" s="286"/>
      <c r="EZ192" s="286"/>
      <c r="FA192" s="286"/>
      <c r="FB192" s="286"/>
      <c r="FC192" s="286"/>
      <c r="FD192" s="286"/>
      <c r="FE192" s="286"/>
      <c r="FF192" s="286"/>
      <c r="FG192" s="286"/>
      <c r="FH192" s="286"/>
      <c r="FI192" s="286"/>
      <c r="FJ192" s="286"/>
      <c r="FK192" s="286"/>
      <c r="FL192" s="286"/>
      <c r="FM192" s="286"/>
      <c r="FN192" s="286"/>
      <c r="FO192" s="286"/>
      <c r="FP192" s="286"/>
      <c r="FQ192" s="286"/>
      <c r="FR192" s="286"/>
      <c r="FS192" s="286"/>
      <c r="FT192" s="286"/>
      <c r="FU192" s="286"/>
      <c r="FV192" s="286"/>
      <c r="FW192" s="286"/>
      <c r="FX192" s="286"/>
      <c r="FY192" s="286"/>
      <c r="FZ192" s="286"/>
      <c r="GA192" s="286"/>
      <c r="GB192" s="286"/>
      <c r="GC192" s="286"/>
      <c r="GD192" s="286"/>
      <c r="GE192" s="286"/>
      <c r="GF192" s="286"/>
      <c r="GG192" s="286"/>
      <c r="GH192" s="286"/>
      <c r="GI192" s="286"/>
      <c r="GJ192" s="286"/>
      <c r="GK192" s="286"/>
      <c r="GL192" s="286"/>
      <c r="GM192" s="286"/>
      <c r="GN192" s="286"/>
      <c r="GO192" s="286"/>
      <c r="GP192" s="286"/>
      <c r="GQ192" s="286"/>
      <c r="GR192" s="286"/>
      <c r="GS192" s="286"/>
      <c r="GT192" s="286"/>
      <c r="GU192" s="286"/>
      <c r="GV192" s="286"/>
      <c r="GW192" s="286"/>
      <c r="GX192" s="286"/>
      <c r="GY192" s="286"/>
      <c r="GZ192" s="286"/>
      <c r="HA192" s="286"/>
      <c r="HB192" s="286"/>
      <c r="HC192" s="286"/>
      <c r="HD192" s="286"/>
      <c r="HE192" s="286"/>
      <c r="HF192" s="286"/>
      <c r="HG192" s="286"/>
      <c r="HH192" s="286"/>
      <c r="HI192" s="286"/>
      <c r="HJ192" s="286"/>
      <c r="HK192" s="286"/>
      <c r="HL192" s="286"/>
      <c r="HM192" s="286"/>
      <c r="HN192" s="286"/>
      <c r="HO192" s="286"/>
      <c r="HP192" s="286"/>
      <c r="HQ192" s="286"/>
      <c r="HR192" s="286"/>
      <c r="HS192" s="286"/>
      <c r="HT192" s="286"/>
      <c r="HU192" s="286"/>
      <c r="HV192" s="286"/>
      <c r="HW192" s="286"/>
      <c r="HX192" s="286"/>
      <c r="HY192" s="286"/>
      <c r="HZ192" s="286"/>
      <c r="IA192" s="286"/>
      <c r="IB192" s="286"/>
      <c r="IC192" s="286"/>
    </row>
    <row r="193" spans="1:237" s="287" customFormat="1" ht="30" customHeight="1">
      <c r="A193" s="306">
        <v>185</v>
      </c>
      <c r="B193" s="362" t="s">
        <v>195</v>
      </c>
      <c r="C193" s="305" t="s">
        <v>215</v>
      </c>
      <c r="D193" s="348">
        <v>1985</v>
      </c>
      <c r="E193" s="306" t="s">
        <v>1614</v>
      </c>
      <c r="F193" s="306" t="s">
        <v>1275</v>
      </c>
      <c r="G193" s="306"/>
      <c r="H193" s="305"/>
      <c r="I193" s="306" t="s">
        <v>1602</v>
      </c>
      <c r="J193" s="450" t="s">
        <v>355</v>
      </c>
      <c r="K193" s="350">
        <v>40351</v>
      </c>
      <c r="L193" s="356">
        <v>114895</v>
      </c>
      <c r="M193" s="356"/>
      <c r="N193" s="449">
        <v>45961</v>
      </c>
      <c r="O193" s="306">
        <v>30109</v>
      </c>
      <c r="P193" s="306" t="s">
        <v>1631</v>
      </c>
      <c r="Q193" s="306"/>
      <c r="R193" s="306" t="s">
        <v>3976</v>
      </c>
      <c r="S193" s="306"/>
      <c r="T193" s="306" t="s">
        <v>1603</v>
      </c>
      <c r="U193" s="364" t="s">
        <v>2647</v>
      </c>
      <c r="V193" s="306" t="s">
        <v>1604</v>
      </c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  <c r="AX193" s="352"/>
      <c r="AY193" s="352"/>
      <c r="AZ193" s="352"/>
      <c r="BA193" s="352"/>
      <c r="BB193" s="352"/>
      <c r="BC193" s="352"/>
      <c r="BD193" s="352"/>
      <c r="BE193" s="352"/>
      <c r="BF193" s="352"/>
      <c r="BG193" s="352"/>
      <c r="BH193" s="352"/>
      <c r="BI193" s="352"/>
      <c r="BJ193" s="352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6"/>
      <c r="DW193" s="286"/>
      <c r="DX193" s="286"/>
      <c r="DY193" s="286"/>
      <c r="DZ193" s="286"/>
      <c r="EA193" s="286"/>
      <c r="EB193" s="286"/>
      <c r="EC193" s="286"/>
      <c r="ED193" s="286"/>
      <c r="EE193" s="286"/>
      <c r="EF193" s="286"/>
      <c r="EG193" s="286"/>
      <c r="EH193" s="286"/>
      <c r="EI193" s="286"/>
      <c r="EJ193" s="286"/>
      <c r="EK193" s="286"/>
      <c r="EL193" s="286"/>
      <c r="EM193" s="286"/>
      <c r="EN193" s="286"/>
      <c r="EO193" s="286"/>
      <c r="EP193" s="286"/>
      <c r="EQ193" s="286"/>
      <c r="ER193" s="286"/>
      <c r="ES193" s="286"/>
      <c r="ET193" s="286"/>
      <c r="EU193" s="286"/>
      <c r="EV193" s="286"/>
      <c r="EW193" s="286"/>
      <c r="EX193" s="286"/>
      <c r="EY193" s="286"/>
      <c r="EZ193" s="286"/>
      <c r="FA193" s="286"/>
      <c r="FB193" s="286"/>
      <c r="FC193" s="286"/>
      <c r="FD193" s="286"/>
      <c r="FE193" s="286"/>
      <c r="FF193" s="286"/>
      <c r="FG193" s="286"/>
      <c r="FH193" s="286"/>
      <c r="FI193" s="286"/>
      <c r="FJ193" s="286"/>
      <c r="FK193" s="286"/>
      <c r="FL193" s="286"/>
      <c r="FM193" s="286"/>
      <c r="FN193" s="286"/>
      <c r="FO193" s="286"/>
      <c r="FP193" s="286"/>
      <c r="FQ193" s="286"/>
      <c r="FR193" s="286"/>
      <c r="FS193" s="286"/>
      <c r="FT193" s="286"/>
      <c r="FU193" s="286"/>
      <c r="FV193" s="286"/>
      <c r="FW193" s="286"/>
      <c r="FX193" s="286"/>
      <c r="FY193" s="286"/>
      <c r="FZ193" s="286"/>
      <c r="GA193" s="286"/>
      <c r="GB193" s="286"/>
      <c r="GC193" s="286"/>
      <c r="GD193" s="286"/>
      <c r="GE193" s="286"/>
      <c r="GF193" s="286"/>
      <c r="GG193" s="286"/>
      <c r="GH193" s="286"/>
      <c r="GI193" s="286"/>
      <c r="GJ193" s="286"/>
      <c r="GK193" s="286"/>
      <c r="GL193" s="286"/>
      <c r="GM193" s="286"/>
      <c r="GN193" s="286"/>
      <c r="GO193" s="286"/>
      <c r="GP193" s="286"/>
      <c r="GQ193" s="286"/>
      <c r="GR193" s="286"/>
      <c r="GS193" s="286"/>
      <c r="GT193" s="286"/>
      <c r="GU193" s="286"/>
      <c r="GV193" s="286"/>
      <c r="GW193" s="286"/>
      <c r="GX193" s="286"/>
      <c r="GY193" s="286"/>
      <c r="GZ193" s="286"/>
      <c r="HA193" s="286"/>
      <c r="HB193" s="286"/>
      <c r="HC193" s="286"/>
      <c r="HD193" s="286"/>
      <c r="HE193" s="286"/>
      <c r="HF193" s="286"/>
      <c r="HG193" s="286"/>
      <c r="HH193" s="286"/>
      <c r="HI193" s="286"/>
      <c r="HJ193" s="286"/>
      <c r="HK193" s="286"/>
      <c r="HL193" s="286"/>
      <c r="HM193" s="286"/>
      <c r="HN193" s="286"/>
      <c r="HO193" s="286"/>
      <c r="HP193" s="286"/>
      <c r="HQ193" s="286"/>
      <c r="HR193" s="286"/>
      <c r="HS193" s="286"/>
      <c r="HT193" s="286"/>
      <c r="HU193" s="286"/>
      <c r="HV193" s="286"/>
      <c r="HW193" s="286"/>
      <c r="HX193" s="286"/>
      <c r="HY193" s="286"/>
      <c r="HZ193" s="286"/>
      <c r="IA193" s="286"/>
      <c r="IB193" s="286"/>
      <c r="IC193" s="286"/>
    </row>
    <row r="194" spans="1:237" s="287" customFormat="1" ht="30" customHeight="1">
      <c r="A194" s="306">
        <v>186</v>
      </c>
      <c r="B194" s="362" t="s">
        <v>1279</v>
      </c>
      <c r="C194" s="305" t="s">
        <v>219</v>
      </c>
      <c r="D194" s="348">
        <v>1985</v>
      </c>
      <c r="E194" s="306" t="s">
        <v>1614</v>
      </c>
      <c r="F194" s="306" t="s">
        <v>1280</v>
      </c>
      <c r="G194" s="306"/>
      <c r="H194" s="305"/>
      <c r="I194" s="306" t="s">
        <v>1602</v>
      </c>
      <c r="J194" s="450" t="s">
        <v>356</v>
      </c>
      <c r="K194" s="451">
        <v>40352</v>
      </c>
      <c r="L194" s="356">
        <v>229256</v>
      </c>
      <c r="M194" s="356"/>
      <c r="N194" s="449">
        <v>91699</v>
      </c>
      <c r="O194" s="306">
        <v>30109</v>
      </c>
      <c r="P194" s="306" t="s">
        <v>1631</v>
      </c>
      <c r="Q194" s="306"/>
      <c r="R194" s="306" t="s">
        <v>3977</v>
      </c>
      <c r="S194" s="306"/>
      <c r="T194" s="306" t="s">
        <v>1603</v>
      </c>
      <c r="U194" s="364" t="s">
        <v>2647</v>
      </c>
      <c r="V194" s="306" t="s">
        <v>1604</v>
      </c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  <c r="AX194" s="352"/>
      <c r="AY194" s="352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6"/>
      <c r="DW194" s="286"/>
      <c r="DX194" s="286"/>
      <c r="DY194" s="286"/>
      <c r="DZ194" s="286"/>
      <c r="EA194" s="286"/>
      <c r="EB194" s="286"/>
      <c r="EC194" s="286"/>
      <c r="ED194" s="286"/>
      <c r="EE194" s="286"/>
      <c r="EF194" s="286"/>
      <c r="EG194" s="286"/>
      <c r="EH194" s="286"/>
      <c r="EI194" s="286"/>
      <c r="EJ194" s="286"/>
      <c r="EK194" s="286"/>
      <c r="EL194" s="286"/>
      <c r="EM194" s="286"/>
      <c r="EN194" s="286"/>
      <c r="EO194" s="286"/>
      <c r="EP194" s="286"/>
      <c r="EQ194" s="286"/>
      <c r="ER194" s="286"/>
      <c r="ES194" s="286"/>
      <c r="ET194" s="286"/>
      <c r="EU194" s="286"/>
      <c r="EV194" s="286"/>
      <c r="EW194" s="286"/>
      <c r="EX194" s="286"/>
      <c r="EY194" s="286"/>
      <c r="EZ194" s="286"/>
      <c r="FA194" s="286"/>
      <c r="FB194" s="286"/>
      <c r="FC194" s="286"/>
      <c r="FD194" s="286"/>
      <c r="FE194" s="286"/>
      <c r="FF194" s="286"/>
      <c r="FG194" s="286"/>
      <c r="FH194" s="286"/>
      <c r="FI194" s="286"/>
      <c r="FJ194" s="286"/>
      <c r="FK194" s="286"/>
      <c r="FL194" s="286"/>
      <c r="FM194" s="286"/>
      <c r="FN194" s="286"/>
      <c r="FO194" s="286"/>
      <c r="FP194" s="286"/>
      <c r="FQ194" s="286"/>
      <c r="FR194" s="286"/>
      <c r="FS194" s="286"/>
      <c r="FT194" s="286"/>
      <c r="FU194" s="286"/>
      <c r="FV194" s="286"/>
      <c r="FW194" s="286"/>
      <c r="FX194" s="286"/>
      <c r="FY194" s="286"/>
      <c r="FZ194" s="286"/>
      <c r="GA194" s="286"/>
      <c r="GB194" s="286"/>
      <c r="GC194" s="286"/>
      <c r="GD194" s="286"/>
      <c r="GE194" s="286"/>
      <c r="GF194" s="286"/>
      <c r="GG194" s="286"/>
      <c r="GH194" s="286"/>
      <c r="GI194" s="286"/>
      <c r="GJ194" s="286"/>
      <c r="GK194" s="286"/>
      <c r="GL194" s="286"/>
      <c r="GM194" s="286"/>
      <c r="GN194" s="286"/>
      <c r="GO194" s="286"/>
      <c r="GP194" s="286"/>
      <c r="GQ194" s="286"/>
      <c r="GR194" s="286"/>
      <c r="GS194" s="286"/>
      <c r="GT194" s="286"/>
      <c r="GU194" s="286"/>
      <c r="GV194" s="286"/>
      <c r="GW194" s="286"/>
      <c r="GX194" s="286"/>
      <c r="GY194" s="286"/>
      <c r="GZ194" s="286"/>
      <c r="HA194" s="286"/>
      <c r="HB194" s="286"/>
      <c r="HC194" s="286"/>
      <c r="HD194" s="286"/>
      <c r="HE194" s="286"/>
      <c r="HF194" s="286"/>
      <c r="HG194" s="286"/>
      <c r="HH194" s="286"/>
      <c r="HI194" s="286"/>
      <c r="HJ194" s="286"/>
      <c r="HK194" s="286"/>
      <c r="HL194" s="286"/>
      <c r="HM194" s="286"/>
      <c r="HN194" s="286"/>
      <c r="HO194" s="286"/>
      <c r="HP194" s="286"/>
      <c r="HQ194" s="286"/>
      <c r="HR194" s="286"/>
      <c r="HS194" s="286"/>
      <c r="HT194" s="286"/>
      <c r="HU194" s="286"/>
      <c r="HV194" s="286"/>
      <c r="HW194" s="286"/>
      <c r="HX194" s="286"/>
      <c r="HY194" s="286"/>
      <c r="HZ194" s="286"/>
      <c r="IA194" s="286"/>
      <c r="IB194" s="286"/>
      <c r="IC194" s="286"/>
    </row>
    <row r="195" spans="1:237" s="287" customFormat="1" ht="30" customHeight="1">
      <c r="A195" s="306">
        <v>187</v>
      </c>
      <c r="B195" s="362" t="s">
        <v>196</v>
      </c>
      <c r="C195" s="305" t="s">
        <v>604</v>
      </c>
      <c r="D195" s="348">
        <v>1985</v>
      </c>
      <c r="E195" s="306" t="s">
        <v>1614</v>
      </c>
      <c r="F195" s="306" t="s">
        <v>1276</v>
      </c>
      <c r="G195" s="306"/>
      <c r="H195" s="305"/>
      <c r="I195" s="306" t="s">
        <v>1602</v>
      </c>
      <c r="J195" s="450" t="s">
        <v>357</v>
      </c>
      <c r="K195" s="451">
        <v>40351</v>
      </c>
      <c r="L195" s="356">
        <v>72237</v>
      </c>
      <c r="M195" s="356"/>
      <c r="N195" s="449">
        <v>28894</v>
      </c>
      <c r="O195" s="306">
        <v>30107</v>
      </c>
      <c r="P195" s="306" t="s">
        <v>1610</v>
      </c>
      <c r="Q195" s="306"/>
      <c r="R195" s="306" t="s">
        <v>3978</v>
      </c>
      <c r="S195" s="306"/>
      <c r="T195" s="306" t="s">
        <v>1603</v>
      </c>
      <c r="U195" s="364" t="s">
        <v>2647</v>
      </c>
      <c r="V195" s="306" t="s">
        <v>1604</v>
      </c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6"/>
      <c r="DW195" s="286"/>
      <c r="DX195" s="286"/>
      <c r="DY195" s="286"/>
      <c r="DZ195" s="286"/>
      <c r="EA195" s="286"/>
      <c r="EB195" s="286"/>
      <c r="EC195" s="286"/>
      <c r="ED195" s="286"/>
      <c r="EE195" s="286"/>
      <c r="EF195" s="286"/>
      <c r="EG195" s="286"/>
      <c r="EH195" s="286"/>
      <c r="EI195" s="286"/>
      <c r="EJ195" s="286"/>
      <c r="EK195" s="286"/>
      <c r="EL195" s="286"/>
      <c r="EM195" s="286"/>
      <c r="EN195" s="286"/>
      <c r="EO195" s="286"/>
      <c r="EP195" s="286"/>
      <c r="EQ195" s="286"/>
      <c r="ER195" s="286"/>
      <c r="ES195" s="286"/>
      <c r="ET195" s="286"/>
      <c r="EU195" s="286"/>
      <c r="EV195" s="286"/>
      <c r="EW195" s="286"/>
      <c r="EX195" s="286"/>
      <c r="EY195" s="286"/>
      <c r="EZ195" s="286"/>
      <c r="FA195" s="286"/>
      <c r="FB195" s="286"/>
      <c r="FC195" s="286"/>
      <c r="FD195" s="286"/>
      <c r="FE195" s="286"/>
      <c r="FF195" s="286"/>
      <c r="FG195" s="286"/>
      <c r="FH195" s="286"/>
      <c r="FI195" s="286"/>
      <c r="FJ195" s="286"/>
      <c r="FK195" s="286"/>
      <c r="FL195" s="286"/>
      <c r="FM195" s="286"/>
      <c r="FN195" s="286"/>
      <c r="FO195" s="286"/>
      <c r="FP195" s="286"/>
      <c r="FQ195" s="286"/>
      <c r="FR195" s="286"/>
      <c r="FS195" s="286"/>
      <c r="FT195" s="286"/>
      <c r="FU195" s="286"/>
      <c r="FV195" s="286"/>
      <c r="FW195" s="286"/>
      <c r="FX195" s="286"/>
      <c r="FY195" s="286"/>
      <c r="FZ195" s="286"/>
      <c r="GA195" s="286"/>
      <c r="GB195" s="286"/>
      <c r="GC195" s="286"/>
      <c r="GD195" s="286"/>
      <c r="GE195" s="286"/>
      <c r="GF195" s="286"/>
      <c r="GG195" s="286"/>
      <c r="GH195" s="286"/>
      <c r="GI195" s="286"/>
      <c r="GJ195" s="286"/>
      <c r="GK195" s="286"/>
      <c r="GL195" s="286"/>
      <c r="GM195" s="286"/>
      <c r="GN195" s="286"/>
      <c r="GO195" s="286"/>
      <c r="GP195" s="286"/>
      <c r="GQ195" s="286"/>
      <c r="GR195" s="286"/>
      <c r="GS195" s="286"/>
      <c r="GT195" s="286"/>
      <c r="GU195" s="286"/>
      <c r="GV195" s="286"/>
      <c r="GW195" s="286"/>
      <c r="GX195" s="286"/>
      <c r="GY195" s="286"/>
      <c r="GZ195" s="286"/>
      <c r="HA195" s="286"/>
      <c r="HB195" s="286"/>
      <c r="HC195" s="286"/>
      <c r="HD195" s="286"/>
      <c r="HE195" s="286"/>
      <c r="HF195" s="286"/>
      <c r="HG195" s="286"/>
      <c r="HH195" s="286"/>
      <c r="HI195" s="286"/>
      <c r="HJ195" s="286"/>
      <c r="HK195" s="286"/>
      <c r="HL195" s="286"/>
      <c r="HM195" s="286"/>
      <c r="HN195" s="286"/>
      <c r="HO195" s="286"/>
      <c r="HP195" s="286"/>
      <c r="HQ195" s="286"/>
      <c r="HR195" s="286"/>
      <c r="HS195" s="286"/>
      <c r="HT195" s="286"/>
      <c r="HU195" s="286"/>
      <c r="HV195" s="286"/>
      <c r="HW195" s="286"/>
      <c r="HX195" s="286"/>
      <c r="HY195" s="286"/>
      <c r="HZ195" s="286"/>
      <c r="IA195" s="286"/>
      <c r="IB195" s="286"/>
      <c r="IC195" s="286"/>
    </row>
    <row r="196" spans="1:237" s="287" customFormat="1" ht="30" customHeight="1">
      <c r="A196" s="306">
        <v>188</v>
      </c>
      <c r="B196" s="362" t="s">
        <v>197</v>
      </c>
      <c r="C196" s="305" t="s">
        <v>601</v>
      </c>
      <c r="D196" s="348">
        <v>1985</v>
      </c>
      <c r="E196" s="306" t="s">
        <v>1614</v>
      </c>
      <c r="F196" s="306"/>
      <c r="G196" s="306"/>
      <c r="H196" s="306"/>
      <c r="I196" s="306"/>
      <c r="J196" s="306"/>
      <c r="K196" s="413"/>
      <c r="L196" s="356">
        <v>290617</v>
      </c>
      <c r="M196" s="356"/>
      <c r="N196" s="449"/>
      <c r="O196" s="306"/>
      <c r="P196" s="306"/>
      <c r="Q196" s="306"/>
      <c r="R196" s="306"/>
      <c r="S196" s="306"/>
      <c r="T196" s="306" t="s">
        <v>1603</v>
      </c>
      <c r="U196" s="364" t="s">
        <v>2647</v>
      </c>
      <c r="V196" s="306" t="s">
        <v>1781</v>
      </c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6"/>
      <c r="DW196" s="286"/>
      <c r="DX196" s="286"/>
      <c r="DY196" s="286"/>
      <c r="DZ196" s="286"/>
      <c r="EA196" s="286"/>
      <c r="EB196" s="286"/>
      <c r="EC196" s="286"/>
      <c r="ED196" s="286"/>
      <c r="EE196" s="286"/>
      <c r="EF196" s="286"/>
      <c r="EG196" s="286"/>
      <c r="EH196" s="286"/>
      <c r="EI196" s="286"/>
      <c r="EJ196" s="286"/>
      <c r="EK196" s="286"/>
      <c r="EL196" s="286"/>
      <c r="EM196" s="286"/>
      <c r="EN196" s="286"/>
      <c r="EO196" s="286"/>
      <c r="EP196" s="286"/>
      <c r="EQ196" s="286"/>
      <c r="ER196" s="286"/>
      <c r="ES196" s="286"/>
      <c r="ET196" s="286"/>
      <c r="EU196" s="286"/>
      <c r="EV196" s="286"/>
      <c r="EW196" s="286"/>
      <c r="EX196" s="286"/>
      <c r="EY196" s="286"/>
      <c r="EZ196" s="286"/>
      <c r="FA196" s="286"/>
      <c r="FB196" s="286"/>
      <c r="FC196" s="286"/>
      <c r="FD196" s="286"/>
      <c r="FE196" s="286"/>
      <c r="FF196" s="286"/>
      <c r="FG196" s="286"/>
      <c r="FH196" s="286"/>
      <c r="FI196" s="286"/>
      <c r="FJ196" s="286"/>
      <c r="FK196" s="286"/>
      <c r="FL196" s="286"/>
      <c r="FM196" s="286"/>
      <c r="FN196" s="286"/>
      <c r="FO196" s="286"/>
      <c r="FP196" s="286"/>
      <c r="FQ196" s="286"/>
      <c r="FR196" s="286"/>
      <c r="FS196" s="286"/>
      <c r="FT196" s="286"/>
      <c r="FU196" s="286"/>
      <c r="FV196" s="286"/>
      <c r="FW196" s="286"/>
      <c r="FX196" s="286"/>
      <c r="FY196" s="286"/>
      <c r="FZ196" s="286"/>
      <c r="GA196" s="286"/>
      <c r="GB196" s="286"/>
      <c r="GC196" s="286"/>
      <c r="GD196" s="286"/>
      <c r="GE196" s="286"/>
      <c r="GF196" s="286"/>
      <c r="GG196" s="286"/>
      <c r="GH196" s="286"/>
      <c r="GI196" s="286"/>
      <c r="GJ196" s="286"/>
      <c r="GK196" s="286"/>
      <c r="GL196" s="286"/>
      <c r="GM196" s="286"/>
      <c r="GN196" s="286"/>
      <c r="GO196" s="286"/>
      <c r="GP196" s="286"/>
      <c r="GQ196" s="286"/>
      <c r="GR196" s="286"/>
      <c r="GS196" s="286"/>
      <c r="GT196" s="286"/>
      <c r="GU196" s="286"/>
      <c r="GV196" s="286"/>
      <c r="GW196" s="286"/>
      <c r="GX196" s="286"/>
      <c r="GY196" s="286"/>
      <c r="GZ196" s="286"/>
      <c r="HA196" s="286"/>
      <c r="HB196" s="286"/>
      <c r="HC196" s="286"/>
      <c r="HD196" s="286"/>
      <c r="HE196" s="286"/>
      <c r="HF196" s="286"/>
      <c r="HG196" s="286"/>
      <c r="HH196" s="286"/>
      <c r="HI196" s="286"/>
      <c r="HJ196" s="286"/>
      <c r="HK196" s="286"/>
      <c r="HL196" s="286"/>
      <c r="HM196" s="286"/>
      <c r="HN196" s="286"/>
      <c r="HO196" s="286"/>
      <c r="HP196" s="286"/>
      <c r="HQ196" s="286"/>
      <c r="HR196" s="286"/>
      <c r="HS196" s="286"/>
      <c r="HT196" s="286"/>
      <c r="HU196" s="286"/>
      <c r="HV196" s="286"/>
      <c r="HW196" s="286"/>
      <c r="HX196" s="286"/>
      <c r="HY196" s="286"/>
      <c r="HZ196" s="286"/>
      <c r="IA196" s="286"/>
      <c r="IB196" s="286"/>
      <c r="IC196" s="286"/>
    </row>
    <row r="197" spans="1:237" s="287" customFormat="1" ht="30" customHeight="1">
      <c r="A197" s="306">
        <v>189</v>
      </c>
      <c r="B197" s="362" t="s">
        <v>198</v>
      </c>
      <c r="C197" s="305" t="s">
        <v>1678</v>
      </c>
      <c r="D197" s="348">
        <v>1985</v>
      </c>
      <c r="E197" s="306" t="s">
        <v>1614</v>
      </c>
      <c r="F197" s="306"/>
      <c r="G197" s="306"/>
      <c r="H197" s="306"/>
      <c r="I197" s="306"/>
      <c r="J197" s="306"/>
      <c r="K197" s="413"/>
      <c r="L197" s="356">
        <v>136502</v>
      </c>
      <c r="M197" s="356"/>
      <c r="N197" s="356"/>
      <c r="O197" s="306"/>
      <c r="P197" s="306"/>
      <c r="Q197" s="306"/>
      <c r="R197" s="306"/>
      <c r="S197" s="306"/>
      <c r="T197" s="306" t="s">
        <v>1603</v>
      </c>
      <c r="U197" s="364" t="s">
        <v>2647</v>
      </c>
      <c r="V197" s="306" t="s">
        <v>1781</v>
      </c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  <c r="AX197" s="352"/>
      <c r="AY197" s="352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6"/>
      <c r="DW197" s="286"/>
      <c r="DX197" s="286"/>
      <c r="DY197" s="286"/>
      <c r="DZ197" s="286"/>
      <c r="EA197" s="286"/>
      <c r="EB197" s="286"/>
      <c r="EC197" s="286"/>
      <c r="ED197" s="286"/>
      <c r="EE197" s="286"/>
      <c r="EF197" s="286"/>
      <c r="EG197" s="286"/>
      <c r="EH197" s="286"/>
      <c r="EI197" s="286"/>
      <c r="EJ197" s="286"/>
      <c r="EK197" s="286"/>
      <c r="EL197" s="286"/>
      <c r="EM197" s="286"/>
      <c r="EN197" s="286"/>
      <c r="EO197" s="286"/>
      <c r="EP197" s="286"/>
      <c r="EQ197" s="286"/>
      <c r="ER197" s="286"/>
      <c r="ES197" s="286"/>
      <c r="ET197" s="286"/>
      <c r="EU197" s="286"/>
      <c r="EV197" s="286"/>
      <c r="EW197" s="286"/>
      <c r="EX197" s="286"/>
      <c r="EY197" s="286"/>
      <c r="EZ197" s="286"/>
      <c r="FA197" s="286"/>
      <c r="FB197" s="286"/>
      <c r="FC197" s="286"/>
      <c r="FD197" s="286"/>
      <c r="FE197" s="286"/>
      <c r="FF197" s="286"/>
      <c r="FG197" s="286"/>
      <c r="FH197" s="286"/>
      <c r="FI197" s="286"/>
      <c r="FJ197" s="286"/>
      <c r="FK197" s="286"/>
      <c r="FL197" s="286"/>
      <c r="FM197" s="286"/>
      <c r="FN197" s="286"/>
      <c r="FO197" s="286"/>
      <c r="FP197" s="286"/>
      <c r="FQ197" s="286"/>
      <c r="FR197" s="286"/>
      <c r="FS197" s="286"/>
      <c r="FT197" s="286"/>
      <c r="FU197" s="286"/>
      <c r="FV197" s="286"/>
      <c r="FW197" s="286"/>
      <c r="FX197" s="286"/>
      <c r="FY197" s="286"/>
      <c r="FZ197" s="286"/>
      <c r="GA197" s="286"/>
      <c r="GB197" s="286"/>
      <c r="GC197" s="286"/>
      <c r="GD197" s="286"/>
      <c r="GE197" s="286"/>
      <c r="GF197" s="286"/>
      <c r="GG197" s="286"/>
      <c r="GH197" s="286"/>
      <c r="GI197" s="286"/>
      <c r="GJ197" s="286"/>
      <c r="GK197" s="286"/>
      <c r="GL197" s="286"/>
      <c r="GM197" s="286"/>
      <c r="GN197" s="286"/>
      <c r="GO197" s="286"/>
      <c r="GP197" s="286"/>
      <c r="GQ197" s="286"/>
      <c r="GR197" s="286"/>
      <c r="GS197" s="286"/>
      <c r="GT197" s="286"/>
      <c r="GU197" s="286"/>
      <c r="GV197" s="286"/>
      <c r="GW197" s="286"/>
      <c r="GX197" s="286"/>
      <c r="GY197" s="286"/>
      <c r="GZ197" s="286"/>
      <c r="HA197" s="286"/>
      <c r="HB197" s="286"/>
      <c r="HC197" s="286"/>
      <c r="HD197" s="286"/>
      <c r="HE197" s="286"/>
      <c r="HF197" s="286"/>
      <c r="HG197" s="286"/>
      <c r="HH197" s="286"/>
      <c r="HI197" s="286"/>
      <c r="HJ197" s="286"/>
      <c r="HK197" s="286"/>
      <c r="HL197" s="286"/>
      <c r="HM197" s="286"/>
      <c r="HN197" s="286"/>
      <c r="HO197" s="286"/>
      <c r="HP197" s="286"/>
      <c r="HQ197" s="286"/>
      <c r="HR197" s="286"/>
      <c r="HS197" s="286"/>
      <c r="HT197" s="286"/>
      <c r="HU197" s="286"/>
      <c r="HV197" s="286"/>
      <c r="HW197" s="286"/>
      <c r="HX197" s="286"/>
      <c r="HY197" s="286"/>
      <c r="HZ197" s="286"/>
      <c r="IA197" s="286"/>
      <c r="IB197" s="286"/>
      <c r="IC197" s="286"/>
    </row>
    <row r="198" spans="1:237" s="287" customFormat="1" ht="30" customHeight="1">
      <c r="A198" s="306">
        <v>190</v>
      </c>
      <c r="B198" s="362" t="s">
        <v>199</v>
      </c>
      <c r="C198" s="305" t="s">
        <v>200</v>
      </c>
      <c r="D198" s="348">
        <v>1985</v>
      </c>
      <c r="E198" s="306" t="s">
        <v>1614</v>
      </c>
      <c r="F198" s="306"/>
      <c r="G198" s="306"/>
      <c r="H198" s="306"/>
      <c r="I198" s="306"/>
      <c r="J198" s="306"/>
      <c r="K198" s="306"/>
      <c r="L198" s="356">
        <v>149271</v>
      </c>
      <c r="M198" s="356"/>
      <c r="N198" s="356"/>
      <c r="O198" s="306"/>
      <c r="P198" s="306"/>
      <c r="Q198" s="306"/>
      <c r="R198" s="306"/>
      <c r="S198" s="306"/>
      <c r="T198" s="306" t="s">
        <v>1603</v>
      </c>
      <c r="U198" s="364" t="s">
        <v>2647</v>
      </c>
      <c r="V198" s="306" t="s">
        <v>1781</v>
      </c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  <c r="AX198" s="352"/>
      <c r="AY198" s="352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6"/>
      <c r="DW198" s="286"/>
      <c r="DX198" s="286"/>
      <c r="DY198" s="286"/>
      <c r="DZ198" s="286"/>
      <c r="EA198" s="286"/>
      <c r="EB198" s="286"/>
      <c r="EC198" s="286"/>
      <c r="ED198" s="286"/>
      <c r="EE198" s="286"/>
      <c r="EF198" s="286"/>
      <c r="EG198" s="286"/>
      <c r="EH198" s="286"/>
      <c r="EI198" s="286"/>
      <c r="EJ198" s="286"/>
      <c r="EK198" s="286"/>
      <c r="EL198" s="286"/>
      <c r="EM198" s="286"/>
      <c r="EN198" s="286"/>
      <c r="EO198" s="286"/>
      <c r="EP198" s="286"/>
      <c r="EQ198" s="286"/>
      <c r="ER198" s="286"/>
      <c r="ES198" s="286"/>
      <c r="ET198" s="286"/>
      <c r="EU198" s="286"/>
      <c r="EV198" s="286"/>
      <c r="EW198" s="286"/>
      <c r="EX198" s="286"/>
      <c r="EY198" s="286"/>
      <c r="EZ198" s="286"/>
      <c r="FA198" s="286"/>
      <c r="FB198" s="286"/>
      <c r="FC198" s="286"/>
      <c r="FD198" s="286"/>
      <c r="FE198" s="286"/>
      <c r="FF198" s="286"/>
      <c r="FG198" s="286"/>
      <c r="FH198" s="286"/>
      <c r="FI198" s="286"/>
      <c r="FJ198" s="286"/>
      <c r="FK198" s="286"/>
      <c r="FL198" s="286"/>
      <c r="FM198" s="286"/>
      <c r="FN198" s="286"/>
      <c r="FO198" s="286"/>
      <c r="FP198" s="286"/>
      <c r="FQ198" s="286"/>
      <c r="FR198" s="286"/>
      <c r="FS198" s="286"/>
      <c r="FT198" s="286"/>
      <c r="FU198" s="286"/>
      <c r="FV198" s="286"/>
      <c r="FW198" s="286"/>
      <c r="FX198" s="286"/>
      <c r="FY198" s="286"/>
      <c r="FZ198" s="286"/>
      <c r="GA198" s="286"/>
      <c r="GB198" s="286"/>
      <c r="GC198" s="286"/>
      <c r="GD198" s="286"/>
      <c r="GE198" s="286"/>
      <c r="GF198" s="286"/>
      <c r="GG198" s="286"/>
      <c r="GH198" s="286"/>
      <c r="GI198" s="286"/>
      <c r="GJ198" s="286"/>
      <c r="GK198" s="286"/>
      <c r="GL198" s="286"/>
      <c r="GM198" s="286"/>
      <c r="GN198" s="286"/>
      <c r="GO198" s="286"/>
      <c r="GP198" s="286"/>
      <c r="GQ198" s="286"/>
      <c r="GR198" s="286"/>
      <c r="GS198" s="286"/>
      <c r="GT198" s="286"/>
      <c r="GU198" s="286"/>
      <c r="GV198" s="286"/>
      <c r="GW198" s="286"/>
      <c r="GX198" s="286"/>
      <c r="GY198" s="286"/>
      <c r="GZ198" s="286"/>
      <c r="HA198" s="286"/>
      <c r="HB198" s="286"/>
      <c r="HC198" s="286"/>
      <c r="HD198" s="286"/>
      <c r="HE198" s="286"/>
      <c r="HF198" s="286"/>
      <c r="HG198" s="286"/>
      <c r="HH198" s="286"/>
      <c r="HI198" s="286"/>
      <c r="HJ198" s="286"/>
      <c r="HK198" s="286"/>
      <c r="HL198" s="286"/>
      <c r="HM198" s="286"/>
      <c r="HN198" s="286"/>
      <c r="HO198" s="286"/>
      <c r="HP198" s="286"/>
      <c r="HQ198" s="286"/>
      <c r="HR198" s="286"/>
      <c r="HS198" s="286"/>
      <c r="HT198" s="286"/>
      <c r="HU198" s="286"/>
      <c r="HV198" s="286"/>
      <c r="HW198" s="286"/>
      <c r="HX198" s="286"/>
      <c r="HY198" s="286"/>
      <c r="HZ198" s="286"/>
      <c r="IA198" s="286"/>
      <c r="IB198" s="286"/>
      <c r="IC198" s="286"/>
    </row>
    <row r="199" spans="1:237" s="287" customFormat="1" ht="30" customHeight="1">
      <c r="A199" s="306">
        <v>191</v>
      </c>
      <c r="B199" s="362" t="s">
        <v>208</v>
      </c>
      <c r="C199" s="414" t="s">
        <v>370</v>
      </c>
      <c r="D199" s="421">
        <v>1985</v>
      </c>
      <c r="E199" s="365" t="s">
        <v>1614</v>
      </c>
      <c r="F199" s="365">
        <v>167.2</v>
      </c>
      <c r="G199" s="365"/>
      <c r="H199" s="414"/>
      <c r="I199" s="365" t="s">
        <v>1602</v>
      </c>
      <c r="J199" s="452" t="s">
        <v>2461</v>
      </c>
      <c r="K199" s="350" t="s">
        <v>2460</v>
      </c>
      <c r="L199" s="308">
        <v>7236266</v>
      </c>
      <c r="M199" s="356"/>
      <c r="N199" s="356"/>
      <c r="O199" s="306"/>
      <c r="P199" s="306"/>
      <c r="Q199" s="306"/>
      <c r="R199" s="306"/>
      <c r="S199" s="306"/>
      <c r="T199" s="439" t="s">
        <v>1611</v>
      </c>
      <c r="U199" s="364" t="s">
        <v>1741</v>
      </c>
      <c r="V199" s="306" t="s">
        <v>1604</v>
      </c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6"/>
      <c r="DW199" s="286"/>
      <c r="DX199" s="286"/>
      <c r="DY199" s="286"/>
      <c r="DZ199" s="286"/>
      <c r="EA199" s="286"/>
      <c r="EB199" s="286"/>
      <c r="EC199" s="286"/>
      <c r="ED199" s="286"/>
      <c r="EE199" s="286"/>
      <c r="EF199" s="286"/>
      <c r="EG199" s="286"/>
      <c r="EH199" s="286"/>
      <c r="EI199" s="286"/>
      <c r="EJ199" s="286"/>
      <c r="EK199" s="286"/>
      <c r="EL199" s="286"/>
      <c r="EM199" s="286"/>
      <c r="EN199" s="286"/>
      <c r="EO199" s="286"/>
      <c r="EP199" s="286"/>
      <c r="EQ199" s="286"/>
      <c r="ER199" s="286"/>
      <c r="ES199" s="286"/>
      <c r="ET199" s="286"/>
      <c r="EU199" s="286"/>
      <c r="EV199" s="286"/>
      <c r="EW199" s="286"/>
      <c r="EX199" s="286"/>
      <c r="EY199" s="286"/>
      <c r="EZ199" s="286"/>
      <c r="FA199" s="286"/>
      <c r="FB199" s="286"/>
      <c r="FC199" s="286"/>
      <c r="FD199" s="286"/>
      <c r="FE199" s="286"/>
      <c r="FF199" s="286"/>
      <c r="FG199" s="286"/>
      <c r="FH199" s="286"/>
      <c r="FI199" s="286"/>
      <c r="FJ199" s="286"/>
      <c r="FK199" s="286"/>
      <c r="FL199" s="286"/>
      <c r="FM199" s="286"/>
      <c r="FN199" s="286"/>
      <c r="FO199" s="286"/>
      <c r="FP199" s="286"/>
      <c r="FQ199" s="286"/>
      <c r="FR199" s="286"/>
      <c r="FS199" s="286"/>
      <c r="FT199" s="286"/>
      <c r="FU199" s="286"/>
      <c r="FV199" s="286"/>
      <c r="FW199" s="286"/>
      <c r="FX199" s="286"/>
      <c r="FY199" s="286"/>
      <c r="FZ199" s="286"/>
      <c r="GA199" s="286"/>
      <c r="GB199" s="286"/>
      <c r="GC199" s="286"/>
      <c r="GD199" s="286"/>
      <c r="GE199" s="286"/>
      <c r="GF199" s="286"/>
      <c r="GG199" s="286"/>
      <c r="GH199" s="286"/>
      <c r="GI199" s="286"/>
      <c r="GJ199" s="286"/>
      <c r="GK199" s="286"/>
      <c r="GL199" s="286"/>
      <c r="GM199" s="286"/>
      <c r="GN199" s="286"/>
      <c r="GO199" s="286"/>
      <c r="GP199" s="286"/>
      <c r="GQ199" s="286"/>
      <c r="GR199" s="286"/>
      <c r="GS199" s="286"/>
      <c r="GT199" s="286"/>
      <c r="GU199" s="286"/>
      <c r="GV199" s="286"/>
      <c r="GW199" s="286"/>
      <c r="GX199" s="286"/>
      <c r="GY199" s="286"/>
      <c r="GZ199" s="286"/>
      <c r="HA199" s="286"/>
      <c r="HB199" s="286"/>
      <c r="HC199" s="286"/>
      <c r="HD199" s="286"/>
      <c r="HE199" s="286"/>
      <c r="HF199" s="286"/>
      <c r="HG199" s="286"/>
      <c r="HH199" s="286"/>
      <c r="HI199" s="286"/>
      <c r="HJ199" s="286"/>
      <c r="HK199" s="286"/>
      <c r="HL199" s="286"/>
      <c r="HM199" s="286"/>
      <c r="HN199" s="286"/>
      <c r="HO199" s="286"/>
      <c r="HP199" s="286"/>
      <c r="HQ199" s="286"/>
      <c r="HR199" s="286"/>
      <c r="HS199" s="286"/>
      <c r="HT199" s="286"/>
      <c r="HU199" s="286"/>
      <c r="HV199" s="286"/>
      <c r="HW199" s="286"/>
      <c r="HX199" s="286"/>
      <c r="HY199" s="286"/>
      <c r="HZ199" s="286"/>
      <c r="IA199" s="286"/>
      <c r="IB199" s="286"/>
      <c r="IC199" s="286"/>
    </row>
    <row r="200" spans="1:237" s="269" customFormat="1" ht="30" customHeight="1">
      <c r="A200" s="306">
        <v>192</v>
      </c>
      <c r="B200" s="362" t="s">
        <v>277</v>
      </c>
      <c r="C200" s="419" t="s">
        <v>1899</v>
      </c>
      <c r="D200" s="348">
        <v>2009</v>
      </c>
      <c r="E200" s="365" t="s">
        <v>894</v>
      </c>
      <c r="F200" s="306">
        <v>2439.6999999999998</v>
      </c>
      <c r="G200" s="305" t="s">
        <v>278</v>
      </c>
      <c r="H200" s="305" t="s">
        <v>1900</v>
      </c>
      <c r="I200" s="306" t="s">
        <v>1602</v>
      </c>
      <c r="J200" s="348" t="s">
        <v>3692</v>
      </c>
      <c r="K200" s="350">
        <v>41235</v>
      </c>
      <c r="L200" s="453"/>
      <c r="M200" s="306"/>
      <c r="N200" s="306"/>
      <c r="O200" s="306">
        <v>1005</v>
      </c>
      <c r="P200" s="306"/>
      <c r="Q200" s="433"/>
      <c r="R200" s="306" t="s">
        <v>3693</v>
      </c>
      <c r="S200" s="306">
        <v>22925446.149999999</v>
      </c>
      <c r="T200" s="306" t="s">
        <v>1611</v>
      </c>
      <c r="U200" s="364" t="s">
        <v>224</v>
      </c>
      <c r="V200" s="306" t="s">
        <v>1604</v>
      </c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296"/>
      <c r="BL200" s="296"/>
      <c r="BM200" s="296"/>
      <c r="BN200" s="296"/>
      <c r="BO200" s="296"/>
      <c r="BP200" s="296"/>
      <c r="BQ200" s="296"/>
      <c r="BR200" s="296"/>
      <c r="BS200" s="296"/>
      <c r="BT200" s="296"/>
      <c r="BU200" s="296"/>
      <c r="BV200" s="296"/>
      <c r="BW200" s="296"/>
      <c r="BX200" s="296"/>
      <c r="BY200" s="296"/>
      <c r="BZ200" s="296"/>
      <c r="CA200" s="296"/>
      <c r="CB200" s="296"/>
      <c r="CC200" s="296"/>
      <c r="CD200" s="296"/>
      <c r="CE200" s="296"/>
      <c r="CF200" s="296"/>
      <c r="CG200" s="296"/>
      <c r="CH200" s="296"/>
      <c r="CI200" s="296"/>
      <c r="CJ200" s="296"/>
      <c r="CK200" s="296"/>
      <c r="CL200" s="296"/>
      <c r="CM200" s="296"/>
      <c r="CN200" s="296"/>
      <c r="CO200" s="296"/>
      <c r="CP200" s="296"/>
      <c r="CQ200" s="296"/>
      <c r="CR200" s="296"/>
      <c r="CS200" s="296"/>
      <c r="CT200" s="296"/>
      <c r="CU200" s="296"/>
      <c r="CV200" s="296"/>
      <c r="CW200" s="296"/>
      <c r="CX200" s="296"/>
      <c r="CY200" s="296"/>
      <c r="CZ200" s="296"/>
      <c r="DA200" s="296"/>
      <c r="DB200" s="296"/>
      <c r="DC200" s="296"/>
      <c r="DD200" s="296"/>
      <c r="DE200" s="296"/>
      <c r="DF200" s="296"/>
      <c r="DG200" s="296"/>
      <c r="DH200" s="296"/>
      <c r="DI200" s="296"/>
      <c r="DJ200" s="296"/>
      <c r="DK200" s="296"/>
      <c r="DL200" s="296"/>
      <c r="DM200" s="296"/>
      <c r="DN200" s="296"/>
      <c r="DO200" s="296"/>
      <c r="DP200" s="296"/>
      <c r="DQ200" s="296"/>
      <c r="DR200" s="296"/>
      <c r="DS200" s="296"/>
      <c r="DT200" s="296"/>
      <c r="DU200" s="296"/>
      <c r="DV200" s="296"/>
      <c r="DW200" s="296"/>
      <c r="DX200" s="296"/>
      <c r="DY200" s="296"/>
      <c r="DZ200" s="296"/>
      <c r="EA200" s="296"/>
      <c r="EB200" s="296"/>
      <c r="EC200" s="296"/>
      <c r="ED200" s="296"/>
      <c r="EE200" s="296"/>
      <c r="EF200" s="296"/>
      <c r="EG200" s="296"/>
      <c r="EH200" s="296"/>
      <c r="EI200" s="296"/>
      <c r="EJ200" s="296"/>
      <c r="EK200" s="296"/>
      <c r="EL200" s="296"/>
      <c r="EM200" s="296"/>
      <c r="EN200" s="296"/>
      <c r="EO200" s="296"/>
      <c r="EP200" s="296"/>
      <c r="EQ200" s="296"/>
      <c r="ER200" s="296"/>
      <c r="ES200" s="296"/>
      <c r="ET200" s="296"/>
      <c r="EU200" s="296"/>
      <c r="EV200" s="296"/>
      <c r="EW200" s="296"/>
      <c r="EX200" s="296"/>
      <c r="EY200" s="296"/>
      <c r="EZ200" s="296"/>
      <c r="FA200" s="296"/>
      <c r="FB200" s="296"/>
      <c r="FC200" s="296"/>
      <c r="FD200" s="296"/>
      <c r="FE200" s="296"/>
      <c r="FF200" s="296"/>
      <c r="FG200" s="296"/>
      <c r="FH200" s="296"/>
      <c r="FI200" s="296"/>
      <c r="FJ200" s="296"/>
      <c r="FK200" s="296"/>
      <c r="FL200" s="296"/>
      <c r="FM200" s="296"/>
      <c r="FN200" s="296"/>
      <c r="FO200" s="296"/>
      <c r="FP200" s="296"/>
      <c r="FQ200" s="296"/>
      <c r="FR200" s="296"/>
      <c r="FS200" s="296"/>
      <c r="FT200" s="296"/>
      <c r="FU200" s="296"/>
      <c r="FV200" s="296"/>
      <c r="FW200" s="296"/>
      <c r="FX200" s="296"/>
      <c r="FY200" s="296"/>
      <c r="FZ200" s="296"/>
      <c r="GA200" s="296"/>
      <c r="GB200" s="296"/>
      <c r="GC200" s="296"/>
      <c r="GD200" s="296"/>
      <c r="GE200" s="296"/>
      <c r="GF200" s="296"/>
      <c r="GG200" s="296"/>
      <c r="GH200" s="296"/>
      <c r="GI200" s="296"/>
      <c r="GJ200" s="296"/>
      <c r="GK200" s="296"/>
      <c r="GL200" s="296"/>
      <c r="GM200" s="296"/>
      <c r="GN200" s="296"/>
      <c r="GO200" s="296"/>
      <c r="GP200" s="296"/>
      <c r="GQ200" s="296"/>
      <c r="GR200" s="296"/>
      <c r="GS200" s="296"/>
      <c r="GT200" s="296"/>
      <c r="GU200" s="296"/>
      <c r="GV200" s="296"/>
      <c r="GW200" s="296"/>
      <c r="GX200" s="296"/>
      <c r="GY200" s="296"/>
      <c r="GZ200" s="296"/>
      <c r="HA200" s="296"/>
      <c r="HB200" s="296"/>
      <c r="HC200" s="296"/>
      <c r="HD200" s="296"/>
      <c r="HE200" s="296"/>
      <c r="HF200" s="296"/>
      <c r="HG200" s="296"/>
      <c r="HH200" s="296"/>
      <c r="HI200" s="296"/>
      <c r="HJ200" s="296"/>
      <c r="HK200" s="296"/>
      <c r="HL200" s="296"/>
      <c r="HM200" s="296"/>
      <c r="HN200" s="296"/>
      <c r="HO200" s="296"/>
      <c r="HP200" s="296"/>
      <c r="HQ200" s="296"/>
      <c r="HR200" s="296"/>
      <c r="HS200" s="296"/>
      <c r="HT200" s="296"/>
      <c r="HU200" s="296"/>
      <c r="HV200" s="296"/>
      <c r="HW200" s="296"/>
      <c r="HX200" s="296"/>
      <c r="HY200" s="296"/>
      <c r="HZ200" s="296"/>
      <c r="IA200" s="296"/>
      <c r="IB200" s="296"/>
      <c r="IC200" s="296"/>
    </row>
    <row r="201" spans="1:237" s="269" customFormat="1" ht="30" customHeight="1">
      <c r="A201" s="306">
        <v>193</v>
      </c>
      <c r="B201" s="305">
        <v>1010001</v>
      </c>
      <c r="C201" s="305" t="s">
        <v>2446</v>
      </c>
      <c r="D201" s="348">
        <v>2006</v>
      </c>
      <c r="E201" s="306" t="s">
        <v>92</v>
      </c>
      <c r="F201" s="306">
        <v>84.9</v>
      </c>
      <c r="G201" s="305" t="s">
        <v>92</v>
      </c>
      <c r="H201" s="305"/>
      <c r="I201" s="306"/>
      <c r="J201" s="306"/>
      <c r="K201" s="306"/>
      <c r="L201" s="351">
        <v>183722.4</v>
      </c>
      <c r="M201" s="351">
        <v>16075.71</v>
      </c>
      <c r="N201" s="351">
        <v>167646.69</v>
      </c>
      <c r="O201" s="306">
        <v>10004</v>
      </c>
      <c r="P201" s="439" t="s">
        <v>1485</v>
      </c>
      <c r="Q201" s="306" t="s">
        <v>1210</v>
      </c>
      <c r="R201" s="306" t="s">
        <v>1207</v>
      </c>
      <c r="S201" s="306"/>
      <c r="T201" s="306" t="s">
        <v>1603</v>
      </c>
      <c r="U201" s="364" t="s">
        <v>1741</v>
      </c>
      <c r="V201" s="306" t="s">
        <v>1781</v>
      </c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296"/>
      <c r="BL201" s="296"/>
      <c r="BM201" s="296"/>
      <c r="BN201" s="296"/>
      <c r="BO201" s="296"/>
      <c r="BP201" s="296"/>
      <c r="BQ201" s="296"/>
      <c r="BR201" s="296"/>
      <c r="BS201" s="296"/>
      <c r="BT201" s="296"/>
      <c r="BU201" s="296"/>
      <c r="BV201" s="296"/>
      <c r="BW201" s="296"/>
      <c r="BX201" s="296"/>
      <c r="BY201" s="296"/>
      <c r="BZ201" s="296"/>
      <c r="CA201" s="296"/>
      <c r="CB201" s="296"/>
      <c r="CC201" s="296"/>
      <c r="CD201" s="296"/>
      <c r="CE201" s="296"/>
      <c r="CF201" s="296"/>
      <c r="CG201" s="296"/>
      <c r="CH201" s="296"/>
      <c r="CI201" s="296"/>
      <c r="CJ201" s="296"/>
      <c r="CK201" s="296"/>
      <c r="CL201" s="296"/>
      <c r="CM201" s="296"/>
      <c r="CN201" s="296"/>
      <c r="CO201" s="296"/>
      <c r="CP201" s="296"/>
      <c r="CQ201" s="296"/>
      <c r="CR201" s="296"/>
      <c r="CS201" s="296"/>
      <c r="CT201" s="296"/>
      <c r="CU201" s="296"/>
      <c r="CV201" s="296"/>
      <c r="CW201" s="296"/>
      <c r="CX201" s="296"/>
      <c r="CY201" s="296"/>
      <c r="CZ201" s="296"/>
      <c r="DA201" s="296"/>
      <c r="DB201" s="296"/>
      <c r="DC201" s="296"/>
      <c r="DD201" s="296"/>
      <c r="DE201" s="296"/>
      <c r="DF201" s="296"/>
      <c r="DG201" s="296"/>
      <c r="DH201" s="296"/>
      <c r="DI201" s="296"/>
      <c r="DJ201" s="296"/>
      <c r="DK201" s="296"/>
      <c r="DL201" s="296"/>
      <c r="DM201" s="296"/>
      <c r="DN201" s="296"/>
      <c r="DO201" s="296"/>
      <c r="DP201" s="296"/>
      <c r="DQ201" s="296"/>
      <c r="DR201" s="296"/>
      <c r="DS201" s="296"/>
      <c r="DT201" s="296"/>
      <c r="DU201" s="296"/>
      <c r="DV201" s="296"/>
      <c r="DW201" s="296"/>
      <c r="DX201" s="296"/>
      <c r="DY201" s="296"/>
      <c r="DZ201" s="296"/>
      <c r="EA201" s="296"/>
      <c r="EB201" s="296"/>
      <c r="EC201" s="296"/>
      <c r="ED201" s="296"/>
      <c r="EE201" s="296"/>
      <c r="EF201" s="296"/>
      <c r="EG201" s="296"/>
      <c r="EH201" s="296"/>
      <c r="EI201" s="296"/>
      <c r="EJ201" s="296"/>
      <c r="EK201" s="296"/>
      <c r="EL201" s="296"/>
      <c r="EM201" s="296"/>
      <c r="EN201" s="296"/>
      <c r="EO201" s="296"/>
      <c r="EP201" s="296"/>
      <c r="EQ201" s="296"/>
      <c r="ER201" s="296"/>
      <c r="ES201" s="296"/>
      <c r="ET201" s="296"/>
      <c r="EU201" s="296"/>
      <c r="EV201" s="296"/>
      <c r="EW201" s="296"/>
      <c r="EX201" s="296"/>
      <c r="EY201" s="296"/>
      <c r="EZ201" s="296"/>
      <c r="FA201" s="296"/>
      <c r="FB201" s="296"/>
      <c r="FC201" s="296"/>
      <c r="FD201" s="296"/>
      <c r="FE201" s="296"/>
      <c r="FF201" s="296"/>
      <c r="FG201" s="296"/>
      <c r="FH201" s="296"/>
      <c r="FI201" s="296"/>
      <c r="FJ201" s="296"/>
      <c r="FK201" s="296"/>
      <c r="FL201" s="296"/>
      <c r="FM201" s="296"/>
      <c r="FN201" s="296"/>
      <c r="FO201" s="296"/>
      <c r="FP201" s="296"/>
      <c r="FQ201" s="296"/>
      <c r="FR201" s="296"/>
      <c r="FS201" s="296"/>
      <c r="FT201" s="296"/>
      <c r="FU201" s="296"/>
      <c r="FV201" s="296"/>
      <c r="FW201" s="296"/>
      <c r="FX201" s="296"/>
      <c r="FY201" s="296"/>
      <c r="FZ201" s="296"/>
      <c r="GA201" s="296"/>
      <c r="GB201" s="296"/>
      <c r="GC201" s="296"/>
      <c r="GD201" s="296"/>
      <c r="GE201" s="296"/>
      <c r="GF201" s="296"/>
      <c r="GG201" s="296"/>
      <c r="GH201" s="296"/>
      <c r="GI201" s="296"/>
      <c r="GJ201" s="296"/>
      <c r="GK201" s="296"/>
      <c r="GL201" s="296"/>
      <c r="GM201" s="296"/>
      <c r="GN201" s="296"/>
      <c r="GO201" s="296"/>
      <c r="GP201" s="296"/>
      <c r="GQ201" s="296"/>
      <c r="GR201" s="296"/>
      <c r="GS201" s="296"/>
      <c r="GT201" s="296"/>
      <c r="GU201" s="296"/>
      <c r="GV201" s="296"/>
      <c r="GW201" s="296"/>
      <c r="GX201" s="296"/>
      <c r="GY201" s="296"/>
      <c r="GZ201" s="296"/>
      <c r="HA201" s="296"/>
      <c r="HB201" s="296"/>
      <c r="HC201" s="296"/>
      <c r="HD201" s="296"/>
      <c r="HE201" s="296"/>
      <c r="HF201" s="296"/>
      <c r="HG201" s="296"/>
      <c r="HH201" s="296"/>
      <c r="HI201" s="296"/>
      <c r="HJ201" s="296"/>
      <c r="HK201" s="296"/>
      <c r="HL201" s="296"/>
      <c r="HM201" s="296"/>
      <c r="HN201" s="296"/>
      <c r="HO201" s="296"/>
      <c r="HP201" s="296"/>
      <c r="HQ201" s="296"/>
      <c r="HR201" s="296"/>
      <c r="HS201" s="296"/>
      <c r="HT201" s="296"/>
      <c r="HU201" s="296"/>
      <c r="HV201" s="296"/>
      <c r="HW201" s="296"/>
      <c r="HX201" s="296"/>
      <c r="HY201" s="296"/>
      <c r="HZ201" s="296"/>
      <c r="IA201" s="296"/>
      <c r="IB201" s="296"/>
      <c r="IC201" s="296"/>
    </row>
    <row r="202" spans="1:237" s="269" customFormat="1" ht="40.5" customHeight="1">
      <c r="A202" s="306">
        <v>194</v>
      </c>
      <c r="B202" s="305">
        <v>1010061</v>
      </c>
      <c r="C202" s="305" t="s">
        <v>1556</v>
      </c>
      <c r="D202" s="348">
        <v>1984</v>
      </c>
      <c r="E202" s="350" t="s">
        <v>563</v>
      </c>
      <c r="F202" s="306">
        <v>115.7</v>
      </c>
      <c r="G202" s="305" t="s">
        <v>426</v>
      </c>
      <c r="H202" s="306"/>
      <c r="I202" s="306" t="s">
        <v>211</v>
      </c>
      <c r="J202" s="306">
        <v>677</v>
      </c>
      <c r="K202" s="350">
        <v>39801</v>
      </c>
      <c r="L202" s="351">
        <v>709831.36</v>
      </c>
      <c r="M202" s="351">
        <v>493374.6</v>
      </c>
      <c r="N202" s="351">
        <v>216456.76</v>
      </c>
      <c r="O202" s="306">
        <v>10004</v>
      </c>
      <c r="P202" s="439">
        <v>1.18</v>
      </c>
      <c r="Q202" s="306" t="s">
        <v>427</v>
      </c>
      <c r="R202" s="306" t="s">
        <v>1208</v>
      </c>
      <c r="S202" s="306"/>
      <c r="T202" s="365" t="s">
        <v>2410</v>
      </c>
      <c r="U202" s="364" t="s">
        <v>872</v>
      </c>
      <c r="V202" s="306" t="s">
        <v>1604</v>
      </c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  <c r="AX202" s="352"/>
      <c r="AY202" s="352"/>
      <c r="AZ202" s="352"/>
      <c r="BA202" s="352"/>
      <c r="BB202" s="352"/>
      <c r="BC202" s="352"/>
      <c r="BD202" s="352"/>
      <c r="BE202" s="352"/>
      <c r="BF202" s="352"/>
      <c r="BG202" s="352"/>
      <c r="BH202" s="352"/>
      <c r="BI202" s="352"/>
      <c r="BJ202" s="352"/>
      <c r="BK202" s="296"/>
      <c r="BL202" s="296"/>
      <c r="BM202" s="296"/>
      <c r="BN202" s="296"/>
      <c r="BO202" s="296"/>
      <c r="BP202" s="296"/>
      <c r="BQ202" s="296"/>
      <c r="BR202" s="296"/>
      <c r="BS202" s="296"/>
      <c r="BT202" s="296"/>
      <c r="BU202" s="296"/>
      <c r="BV202" s="296"/>
      <c r="BW202" s="296"/>
      <c r="BX202" s="296"/>
      <c r="BY202" s="296"/>
      <c r="BZ202" s="296"/>
      <c r="CA202" s="296"/>
      <c r="CB202" s="296"/>
      <c r="CC202" s="296"/>
      <c r="CD202" s="296"/>
      <c r="CE202" s="296"/>
      <c r="CF202" s="296"/>
      <c r="CG202" s="296"/>
      <c r="CH202" s="296"/>
      <c r="CI202" s="296"/>
      <c r="CJ202" s="296"/>
      <c r="CK202" s="296"/>
      <c r="CL202" s="296"/>
      <c r="CM202" s="296"/>
      <c r="CN202" s="296"/>
      <c r="CO202" s="296"/>
      <c r="CP202" s="296"/>
      <c r="CQ202" s="296"/>
      <c r="CR202" s="296"/>
      <c r="CS202" s="296"/>
      <c r="CT202" s="296"/>
      <c r="CU202" s="296"/>
      <c r="CV202" s="296"/>
      <c r="CW202" s="296"/>
      <c r="CX202" s="296"/>
      <c r="CY202" s="296"/>
      <c r="CZ202" s="296"/>
      <c r="DA202" s="296"/>
      <c r="DB202" s="296"/>
      <c r="DC202" s="296"/>
      <c r="DD202" s="296"/>
      <c r="DE202" s="296"/>
      <c r="DF202" s="296"/>
      <c r="DG202" s="296"/>
      <c r="DH202" s="296"/>
      <c r="DI202" s="296"/>
      <c r="DJ202" s="296"/>
      <c r="DK202" s="296"/>
      <c r="DL202" s="296"/>
      <c r="DM202" s="296"/>
      <c r="DN202" s="296"/>
      <c r="DO202" s="296"/>
      <c r="DP202" s="296"/>
      <c r="DQ202" s="296"/>
      <c r="DR202" s="296"/>
      <c r="DS202" s="296"/>
      <c r="DT202" s="296"/>
      <c r="DU202" s="296"/>
      <c r="DV202" s="296"/>
      <c r="DW202" s="296"/>
      <c r="DX202" s="296"/>
      <c r="DY202" s="296"/>
      <c r="DZ202" s="296"/>
      <c r="EA202" s="296"/>
      <c r="EB202" s="296"/>
      <c r="EC202" s="296"/>
      <c r="ED202" s="296"/>
      <c r="EE202" s="296"/>
      <c r="EF202" s="296"/>
      <c r="EG202" s="296"/>
      <c r="EH202" s="296"/>
      <c r="EI202" s="296"/>
      <c r="EJ202" s="296"/>
      <c r="EK202" s="296"/>
      <c r="EL202" s="296"/>
      <c r="EM202" s="296"/>
      <c r="EN202" s="296"/>
      <c r="EO202" s="296"/>
      <c r="EP202" s="296"/>
      <c r="EQ202" s="296"/>
      <c r="ER202" s="296"/>
      <c r="ES202" s="296"/>
      <c r="ET202" s="296"/>
      <c r="EU202" s="296"/>
      <c r="EV202" s="296"/>
      <c r="EW202" s="296"/>
      <c r="EX202" s="296"/>
      <c r="EY202" s="296"/>
      <c r="EZ202" s="296"/>
      <c r="FA202" s="296"/>
      <c r="FB202" s="296"/>
      <c r="FC202" s="296"/>
      <c r="FD202" s="296"/>
      <c r="FE202" s="296"/>
      <c r="FF202" s="296"/>
      <c r="FG202" s="296"/>
      <c r="FH202" s="296"/>
      <c r="FI202" s="296"/>
      <c r="FJ202" s="296"/>
      <c r="FK202" s="296"/>
      <c r="FL202" s="296"/>
      <c r="FM202" s="296"/>
      <c r="FN202" s="296"/>
      <c r="FO202" s="296"/>
      <c r="FP202" s="296"/>
      <c r="FQ202" s="296"/>
      <c r="FR202" s="296"/>
      <c r="FS202" s="296"/>
      <c r="FT202" s="296"/>
      <c r="FU202" s="296"/>
      <c r="FV202" s="296"/>
      <c r="FW202" s="296"/>
      <c r="FX202" s="296"/>
      <c r="FY202" s="296"/>
      <c r="FZ202" s="296"/>
      <c r="GA202" s="296"/>
      <c r="GB202" s="296"/>
      <c r="GC202" s="296"/>
      <c r="GD202" s="296"/>
      <c r="GE202" s="296"/>
      <c r="GF202" s="296"/>
      <c r="GG202" s="296"/>
      <c r="GH202" s="296"/>
      <c r="GI202" s="296"/>
      <c r="GJ202" s="296"/>
      <c r="GK202" s="296"/>
      <c r="GL202" s="296"/>
      <c r="GM202" s="296"/>
      <c r="GN202" s="296"/>
      <c r="GO202" s="296"/>
      <c r="GP202" s="296"/>
      <c r="GQ202" s="296"/>
      <c r="GR202" s="296"/>
      <c r="GS202" s="296"/>
      <c r="GT202" s="296"/>
      <c r="GU202" s="296"/>
      <c r="GV202" s="296"/>
      <c r="GW202" s="296"/>
      <c r="GX202" s="296"/>
      <c r="GY202" s="296"/>
      <c r="GZ202" s="296"/>
      <c r="HA202" s="296"/>
      <c r="HB202" s="296"/>
      <c r="HC202" s="296"/>
      <c r="HD202" s="296"/>
      <c r="HE202" s="296"/>
      <c r="HF202" s="296"/>
      <c r="HG202" s="296"/>
      <c r="HH202" s="296"/>
      <c r="HI202" s="296"/>
      <c r="HJ202" s="296"/>
      <c r="HK202" s="296"/>
      <c r="HL202" s="296"/>
      <c r="HM202" s="296"/>
      <c r="HN202" s="296"/>
      <c r="HO202" s="296"/>
      <c r="HP202" s="296"/>
      <c r="HQ202" s="296"/>
      <c r="HR202" s="296"/>
      <c r="HS202" s="296"/>
      <c r="HT202" s="296"/>
      <c r="HU202" s="296"/>
      <c r="HV202" s="296"/>
      <c r="HW202" s="296"/>
      <c r="HX202" s="296"/>
      <c r="HY202" s="296"/>
      <c r="HZ202" s="296"/>
      <c r="IA202" s="296"/>
      <c r="IB202" s="296"/>
      <c r="IC202" s="296"/>
    </row>
    <row r="203" spans="1:237" s="287" customFormat="1" ht="30" customHeight="1">
      <c r="A203" s="306">
        <v>195</v>
      </c>
      <c r="B203" s="305">
        <v>1010060</v>
      </c>
      <c r="C203" s="305" t="s">
        <v>1441</v>
      </c>
      <c r="D203" s="348">
        <v>1984</v>
      </c>
      <c r="E203" s="350" t="s">
        <v>563</v>
      </c>
      <c r="F203" s="306">
        <v>131.80000000000001</v>
      </c>
      <c r="G203" s="305" t="s">
        <v>426</v>
      </c>
      <c r="H203" s="306"/>
      <c r="I203" s="306"/>
      <c r="J203" s="306"/>
      <c r="K203" s="306"/>
      <c r="L203" s="351">
        <v>436847.01</v>
      </c>
      <c r="M203" s="351">
        <v>346262.31</v>
      </c>
      <c r="N203" s="351">
        <v>90584.7</v>
      </c>
      <c r="O203" s="306">
        <v>10013</v>
      </c>
      <c r="P203" s="439">
        <v>1.18</v>
      </c>
      <c r="Q203" s="306" t="s">
        <v>428</v>
      </c>
      <c r="R203" s="306" t="s">
        <v>1208</v>
      </c>
      <c r="S203" s="306"/>
      <c r="T203" s="306" t="s">
        <v>1603</v>
      </c>
      <c r="U203" s="364" t="s">
        <v>1741</v>
      </c>
      <c r="V203" s="306" t="s">
        <v>1781</v>
      </c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286"/>
      <c r="BL203" s="286"/>
      <c r="BM203" s="286"/>
      <c r="BN203" s="286"/>
      <c r="BO203" s="286"/>
      <c r="BP203" s="286"/>
      <c r="BQ203" s="286"/>
      <c r="BR203" s="286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6"/>
      <c r="CE203" s="286"/>
      <c r="CF203" s="286"/>
      <c r="CG203" s="286"/>
      <c r="CH203" s="286"/>
      <c r="CI203" s="286"/>
      <c r="CJ203" s="286"/>
      <c r="CK203" s="286"/>
      <c r="CL203" s="286"/>
      <c r="CM203" s="286"/>
      <c r="CN203" s="286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6"/>
      <c r="DB203" s="286"/>
      <c r="DC203" s="286"/>
      <c r="DD203" s="286"/>
      <c r="DE203" s="286"/>
      <c r="DF203" s="286"/>
      <c r="DG203" s="286"/>
      <c r="DH203" s="286"/>
      <c r="DI203" s="286"/>
      <c r="DJ203" s="286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6"/>
      <c r="DW203" s="286"/>
      <c r="DX203" s="286"/>
      <c r="DY203" s="286"/>
      <c r="DZ203" s="286"/>
      <c r="EA203" s="286"/>
      <c r="EB203" s="286"/>
      <c r="EC203" s="286"/>
      <c r="ED203" s="286"/>
      <c r="EE203" s="286"/>
      <c r="EF203" s="286"/>
      <c r="EG203" s="286"/>
      <c r="EH203" s="286"/>
      <c r="EI203" s="286"/>
      <c r="EJ203" s="286"/>
      <c r="EK203" s="286"/>
      <c r="EL203" s="286"/>
      <c r="EM203" s="286"/>
      <c r="EN203" s="286"/>
      <c r="EO203" s="286"/>
      <c r="EP203" s="286"/>
      <c r="EQ203" s="286"/>
      <c r="ER203" s="286"/>
      <c r="ES203" s="286"/>
      <c r="ET203" s="286"/>
      <c r="EU203" s="286"/>
      <c r="EV203" s="286"/>
      <c r="EW203" s="286"/>
      <c r="EX203" s="286"/>
      <c r="EY203" s="286"/>
      <c r="EZ203" s="286"/>
      <c r="FA203" s="286"/>
      <c r="FB203" s="286"/>
      <c r="FC203" s="286"/>
      <c r="FD203" s="286"/>
      <c r="FE203" s="286"/>
      <c r="FF203" s="286"/>
      <c r="FG203" s="286"/>
      <c r="FH203" s="286"/>
      <c r="FI203" s="286"/>
      <c r="FJ203" s="286"/>
      <c r="FK203" s="286"/>
      <c r="FL203" s="286"/>
      <c r="FM203" s="286"/>
      <c r="FN203" s="286"/>
      <c r="FO203" s="286"/>
      <c r="FP203" s="286"/>
      <c r="FQ203" s="286"/>
      <c r="FR203" s="286"/>
      <c r="FS203" s="286"/>
      <c r="FT203" s="286"/>
      <c r="FU203" s="286"/>
      <c r="FV203" s="286"/>
      <c r="FW203" s="286"/>
      <c r="FX203" s="286"/>
      <c r="FY203" s="286"/>
      <c r="FZ203" s="286"/>
      <c r="GA203" s="286"/>
      <c r="GB203" s="286"/>
      <c r="GC203" s="286"/>
      <c r="GD203" s="286"/>
      <c r="GE203" s="286"/>
      <c r="GF203" s="286"/>
      <c r="GG203" s="286"/>
      <c r="GH203" s="286"/>
      <c r="GI203" s="286"/>
      <c r="GJ203" s="286"/>
      <c r="GK203" s="286"/>
      <c r="GL203" s="286"/>
      <c r="GM203" s="286"/>
      <c r="GN203" s="286"/>
      <c r="GO203" s="286"/>
      <c r="GP203" s="286"/>
      <c r="GQ203" s="286"/>
      <c r="GR203" s="286"/>
      <c r="GS203" s="286"/>
      <c r="GT203" s="286"/>
      <c r="GU203" s="286"/>
      <c r="GV203" s="286"/>
      <c r="GW203" s="286"/>
      <c r="GX203" s="286"/>
      <c r="GY203" s="286"/>
      <c r="GZ203" s="286"/>
      <c r="HA203" s="286"/>
      <c r="HB203" s="286"/>
      <c r="HC203" s="286"/>
      <c r="HD203" s="286"/>
      <c r="HE203" s="286"/>
      <c r="HF203" s="286"/>
      <c r="HG203" s="286"/>
      <c r="HH203" s="286"/>
      <c r="HI203" s="286"/>
      <c r="HJ203" s="286"/>
      <c r="HK203" s="286"/>
      <c r="HL203" s="286"/>
      <c r="HM203" s="286"/>
      <c r="HN203" s="286"/>
      <c r="HO203" s="286"/>
      <c r="HP203" s="286"/>
      <c r="HQ203" s="286"/>
      <c r="HR203" s="286"/>
      <c r="HS203" s="286"/>
      <c r="HT203" s="286"/>
      <c r="HU203" s="286"/>
      <c r="HV203" s="286"/>
      <c r="HW203" s="286"/>
      <c r="HX203" s="286"/>
      <c r="HY203" s="286"/>
      <c r="HZ203" s="286"/>
      <c r="IA203" s="286"/>
      <c r="IB203" s="286"/>
      <c r="IC203" s="286"/>
    </row>
    <row r="204" spans="1:237" s="287" customFormat="1" ht="30" customHeight="1">
      <c r="A204" s="306">
        <v>196</v>
      </c>
      <c r="B204" s="305">
        <v>1010009</v>
      </c>
      <c r="C204" s="305" t="s">
        <v>1557</v>
      </c>
      <c r="D204" s="348">
        <v>1978</v>
      </c>
      <c r="E204" s="350" t="s">
        <v>563</v>
      </c>
      <c r="F204" s="306">
        <v>245.8</v>
      </c>
      <c r="G204" s="305" t="s">
        <v>1558</v>
      </c>
      <c r="H204" s="305" t="s">
        <v>658</v>
      </c>
      <c r="I204" s="306" t="s">
        <v>1602</v>
      </c>
      <c r="J204" s="306" t="s">
        <v>3705</v>
      </c>
      <c r="K204" s="350">
        <v>39923</v>
      </c>
      <c r="L204" s="351">
        <v>760204.79</v>
      </c>
      <c r="M204" s="351">
        <v>760204.79</v>
      </c>
      <c r="N204" s="351">
        <f>L204-M204</f>
        <v>0</v>
      </c>
      <c r="O204" s="306">
        <v>10004</v>
      </c>
      <c r="P204" s="439">
        <v>7.69</v>
      </c>
      <c r="Q204" s="306" t="s">
        <v>430</v>
      </c>
      <c r="R204" s="306" t="s">
        <v>3704</v>
      </c>
      <c r="S204" s="306">
        <v>1937802.1</v>
      </c>
      <c r="T204" s="306" t="s">
        <v>1603</v>
      </c>
      <c r="U204" s="364" t="s">
        <v>2454</v>
      </c>
      <c r="V204" s="306" t="s">
        <v>1604</v>
      </c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286"/>
      <c r="BL204" s="286"/>
      <c r="BM204" s="286"/>
      <c r="BN204" s="286"/>
      <c r="BO204" s="286"/>
      <c r="BP204" s="286"/>
      <c r="BQ204" s="286"/>
      <c r="BR204" s="286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6"/>
      <c r="CE204" s="286"/>
      <c r="CF204" s="286"/>
      <c r="CG204" s="286"/>
      <c r="CH204" s="286"/>
      <c r="CI204" s="286"/>
      <c r="CJ204" s="286"/>
      <c r="CK204" s="286"/>
      <c r="CL204" s="286"/>
      <c r="CM204" s="286"/>
      <c r="CN204" s="286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6"/>
      <c r="DB204" s="286"/>
      <c r="DC204" s="286"/>
      <c r="DD204" s="286"/>
      <c r="DE204" s="286"/>
      <c r="DF204" s="286"/>
      <c r="DG204" s="286"/>
      <c r="DH204" s="286"/>
      <c r="DI204" s="286"/>
      <c r="DJ204" s="286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6"/>
      <c r="DW204" s="286"/>
      <c r="DX204" s="286"/>
      <c r="DY204" s="286"/>
      <c r="DZ204" s="286"/>
      <c r="EA204" s="286"/>
      <c r="EB204" s="286"/>
      <c r="EC204" s="286"/>
      <c r="ED204" s="286"/>
      <c r="EE204" s="286"/>
      <c r="EF204" s="286"/>
      <c r="EG204" s="286"/>
      <c r="EH204" s="286"/>
      <c r="EI204" s="286"/>
      <c r="EJ204" s="286"/>
      <c r="EK204" s="286"/>
      <c r="EL204" s="286"/>
      <c r="EM204" s="286"/>
      <c r="EN204" s="286"/>
      <c r="EO204" s="286"/>
      <c r="EP204" s="286"/>
      <c r="EQ204" s="286"/>
      <c r="ER204" s="286"/>
      <c r="ES204" s="286"/>
      <c r="ET204" s="286"/>
      <c r="EU204" s="286"/>
      <c r="EV204" s="286"/>
      <c r="EW204" s="286"/>
      <c r="EX204" s="286"/>
      <c r="EY204" s="286"/>
      <c r="EZ204" s="286"/>
      <c r="FA204" s="286"/>
      <c r="FB204" s="286"/>
      <c r="FC204" s="286"/>
      <c r="FD204" s="286"/>
      <c r="FE204" s="286"/>
      <c r="FF204" s="286"/>
      <c r="FG204" s="286"/>
      <c r="FH204" s="286"/>
      <c r="FI204" s="286"/>
      <c r="FJ204" s="286"/>
      <c r="FK204" s="286"/>
      <c r="FL204" s="286"/>
      <c r="FM204" s="286"/>
      <c r="FN204" s="286"/>
      <c r="FO204" s="286"/>
      <c r="FP204" s="286"/>
      <c r="FQ204" s="286"/>
      <c r="FR204" s="286"/>
      <c r="FS204" s="286"/>
      <c r="FT204" s="286"/>
      <c r="FU204" s="286"/>
      <c r="FV204" s="286"/>
      <c r="FW204" s="286"/>
      <c r="FX204" s="286"/>
      <c r="FY204" s="286"/>
      <c r="FZ204" s="286"/>
      <c r="GA204" s="286"/>
      <c r="GB204" s="286"/>
      <c r="GC204" s="286"/>
      <c r="GD204" s="286"/>
      <c r="GE204" s="286"/>
      <c r="GF204" s="286"/>
      <c r="GG204" s="286"/>
      <c r="GH204" s="286"/>
      <c r="GI204" s="286"/>
      <c r="GJ204" s="286"/>
      <c r="GK204" s="286"/>
      <c r="GL204" s="286"/>
      <c r="GM204" s="286"/>
      <c r="GN204" s="286"/>
      <c r="GO204" s="286"/>
      <c r="GP204" s="286"/>
      <c r="GQ204" s="286"/>
      <c r="GR204" s="286"/>
      <c r="GS204" s="286"/>
      <c r="GT204" s="286"/>
      <c r="GU204" s="286"/>
      <c r="GV204" s="286"/>
      <c r="GW204" s="286"/>
      <c r="GX204" s="286"/>
      <c r="GY204" s="286"/>
      <c r="GZ204" s="286"/>
      <c r="HA204" s="286"/>
      <c r="HB204" s="286"/>
      <c r="HC204" s="286"/>
      <c r="HD204" s="286"/>
      <c r="HE204" s="286"/>
      <c r="HF204" s="286"/>
      <c r="HG204" s="286"/>
      <c r="HH204" s="286"/>
      <c r="HI204" s="286"/>
      <c r="HJ204" s="286"/>
      <c r="HK204" s="286"/>
      <c r="HL204" s="286"/>
      <c r="HM204" s="286"/>
      <c r="HN204" s="286"/>
      <c r="HO204" s="286"/>
      <c r="HP204" s="286"/>
      <c r="HQ204" s="286"/>
      <c r="HR204" s="286"/>
      <c r="HS204" s="286"/>
      <c r="HT204" s="286"/>
      <c r="HU204" s="286"/>
      <c r="HV204" s="286"/>
      <c r="HW204" s="286"/>
      <c r="HX204" s="286"/>
      <c r="HY204" s="286"/>
      <c r="HZ204" s="286"/>
      <c r="IA204" s="286"/>
      <c r="IB204" s="286"/>
      <c r="IC204" s="286"/>
    </row>
    <row r="205" spans="1:237" s="269" customFormat="1" ht="30" customHeight="1">
      <c r="A205" s="306">
        <v>197</v>
      </c>
      <c r="B205" s="305">
        <v>1010073</v>
      </c>
      <c r="C205" s="305" t="s">
        <v>1046</v>
      </c>
      <c r="D205" s="348">
        <v>1985</v>
      </c>
      <c r="E205" s="350" t="s">
        <v>563</v>
      </c>
      <c r="F205" s="306">
        <v>25</v>
      </c>
      <c r="G205" s="305" t="s">
        <v>426</v>
      </c>
      <c r="H205" s="306"/>
      <c r="I205" s="306"/>
      <c r="J205" s="306"/>
      <c r="K205" s="306"/>
      <c r="L205" s="439">
        <v>537.1</v>
      </c>
      <c r="M205" s="439">
        <v>537.1</v>
      </c>
      <c r="N205" s="356">
        <f>L205-M205</f>
        <v>0</v>
      </c>
      <c r="O205" s="306">
        <v>10004</v>
      </c>
      <c r="P205" s="439" t="s">
        <v>1209</v>
      </c>
      <c r="Q205" s="306" t="s">
        <v>428</v>
      </c>
      <c r="R205" s="306" t="s">
        <v>1208</v>
      </c>
      <c r="S205" s="306"/>
      <c r="T205" s="365" t="s">
        <v>2410</v>
      </c>
      <c r="U205" s="364" t="s">
        <v>872</v>
      </c>
      <c r="V205" s="306" t="s">
        <v>1781</v>
      </c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296"/>
      <c r="BL205" s="296"/>
      <c r="BM205" s="296"/>
      <c r="BN205" s="296"/>
      <c r="BO205" s="296"/>
      <c r="BP205" s="296"/>
      <c r="BQ205" s="296"/>
      <c r="BR205" s="296"/>
      <c r="BS205" s="296"/>
      <c r="BT205" s="296"/>
      <c r="BU205" s="296"/>
      <c r="BV205" s="296"/>
      <c r="BW205" s="296"/>
      <c r="BX205" s="296"/>
      <c r="BY205" s="296"/>
      <c r="BZ205" s="296"/>
      <c r="CA205" s="296"/>
      <c r="CB205" s="296"/>
      <c r="CC205" s="296"/>
      <c r="CD205" s="296"/>
      <c r="CE205" s="296"/>
      <c r="CF205" s="296"/>
      <c r="CG205" s="296"/>
      <c r="CH205" s="296"/>
      <c r="CI205" s="296"/>
      <c r="CJ205" s="296"/>
      <c r="CK205" s="296"/>
      <c r="CL205" s="296"/>
      <c r="CM205" s="296"/>
      <c r="CN205" s="296"/>
      <c r="CO205" s="296"/>
      <c r="CP205" s="296"/>
      <c r="CQ205" s="296"/>
      <c r="CR205" s="296"/>
      <c r="CS205" s="296"/>
      <c r="CT205" s="296"/>
      <c r="CU205" s="296"/>
      <c r="CV205" s="296"/>
      <c r="CW205" s="296"/>
      <c r="CX205" s="296"/>
      <c r="CY205" s="296"/>
      <c r="CZ205" s="296"/>
      <c r="DA205" s="296"/>
      <c r="DB205" s="296"/>
      <c r="DC205" s="296"/>
      <c r="DD205" s="296"/>
      <c r="DE205" s="296"/>
      <c r="DF205" s="296"/>
      <c r="DG205" s="296"/>
      <c r="DH205" s="296"/>
      <c r="DI205" s="296"/>
      <c r="DJ205" s="296"/>
      <c r="DK205" s="296"/>
      <c r="DL205" s="296"/>
      <c r="DM205" s="296"/>
      <c r="DN205" s="296"/>
      <c r="DO205" s="296"/>
      <c r="DP205" s="296"/>
      <c r="DQ205" s="296"/>
      <c r="DR205" s="296"/>
      <c r="DS205" s="296"/>
      <c r="DT205" s="296"/>
      <c r="DU205" s="296"/>
      <c r="DV205" s="296"/>
      <c r="DW205" s="296"/>
      <c r="DX205" s="296"/>
      <c r="DY205" s="296"/>
      <c r="DZ205" s="296"/>
      <c r="EA205" s="296"/>
      <c r="EB205" s="296"/>
      <c r="EC205" s="296"/>
      <c r="ED205" s="296"/>
      <c r="EE205" s="296"/>
      <c r="EF205" s="296"/>
      <c r="EG205" s="296"/>
      <c r="EH205" s="296"/>
      <c r="EI205" s="296"/>
      <c r="EJ205" s="296"/>
      <c r="EK205" s="296"/>
      <c r="EL205" s="296"/>
      <c r="EM205" s="296"/>
      <c r="EN205" s="296"/>
      <c r="EO205" s="296"/>
      <c r="EP205" s="296"/>
      <c r="EQ205" s="296"/>
      <c r="ER205" s="296"/>
      <c r="ES205" s="296"/>
      <c r="ET205" s="296"/>
      <c r="EU205" s="296"/>
      <c r="EV205" s="296"/>
      <c r="EW205" s="296"/>
      <c r="EX205" s="296"/>
      <c r="EY205" s="296"/>
      <c r="EZ205" s="296"/>
      <c r="FA205" s="296"/>
      <c r="FB205" s="296"/>
      <c r="FC205" s="296"/>
      <c r="FD205" s="296"/>
      <c r="FE205" s="296"/>
      <c r="FF205" s="296"/>
      <c r="FG205" s="296"/>
      <c r="FH205" s="296"/>
      <c r="FI205" s="296"/>
      <c r="FJ205" s="296"/>
      <c r="FK205" s="296"/>
      <c r="FL205" s="296"/>
      <c r="FM205" s="296"/>
      <c r="FN205" s="296"/>
      <c r="FO205" s="296"/>
      <c r="FP205" s="296"/>
      <c r="FQ205" s="296"/>
      <c r="FR205" s="296"/>
      <c r="FS205" s="296"/>
      <c r="FT205" s="296"/>
      <c r="FU205" s="296"/>
      <c r="FV205" s="296"/>
      <c r="FW205" s="296"/>
      <c r="FX205" s="296"/>
      <c r="FY205" s="296"/>
      <c r="FZ205" s="296"/>
      <c r="GA205" s="296"/>
      <c r="GB205" s="296"/>
      <c r="GC205" s="296"/>
      <c r="GD205" s="296"/>
      <c r="GE205" s="296"/>
      <c r="GF205" s="296"/>
      <c r="GG205" s="296"/>
      <c r="GH205" s="296"/>
      <c r="GI205" s="296"/>
      <c r="GJ205" s="296"/>
      <c r="GK205" s="296"/>
      <c r="GL205" s="296"/>
      <c r="GM205" s="296"/>
      <c r="GN205" s="296"/>
      <c r="GO205" s="296"/>
      <c r="GP205" s="296"/>
      <c r="GQ205" s="296"/>
      <c r="GR205" s="296"/>
      <c r="GS205" s="296"/>
      <c r="GT205" s="296"/>
      <c r="GU205" s="296"/>
      <c r="GV205" s="296"/>
      <c r="GW205" s="296"/>
      <c r="GX205" s="296"/>
      <c r="GY205" s="296"/>
      <c r="GZ205" s="296"/>
      <c r="HA205" s="296"/>
      <c r="HB205" s="296"/>
      <c r="HC205" s="296"/>
      <c r="HD205" s="296"/>
      <c r="HE205" s="296"/>
      <c r="HF205" s="296"/>
      <c r="HG205" s="296"/>
      <c r="HH205" s="296"/>
      <c r="HI205" s="296"/>
      <c r="HJ205" s="296"/>
      <c r="HK205" s="296"/>
      <c r="HL205" s="296"/>
      <c r="HM205" s="296"/>
      <c r="HN205" s="296"/>
      <c r="HO205" s="296"/>
      <c r="HP205" s="296"/>
      <c r="HQ205" s="296"/>
      <c r="HR205" s="296"/>
      <c r="HS205" s="296"/>
      <c r="HT205" s="296"/>
      <c r="HU205" s="296"/>
      <c r="HV205" s="296"/>
      <c r="HW205" s="296"/>
      <c r="HX205" s="296"/>
      <c r="HY205" s="296"/>
      <c r="HZ205" s="296"/>
      <c r="IA205" s="296"/>
      <c r="IB205" s="296"/>
      <c r="IC205" s="296"/>
    </row>
    <row r="206" spans="1:237" s="269" customFormat="1" ht="30" customHeight="1">
      <c r="A206" s="306">
        <v>198</v>
      </c>
      <c r="B206" s="305">
        <v>1010070</v>
      </c>
      <c r="C206" s="305" t="s">
        <v>1246</v>
      </c>
      <c r="D206" s="348">
        <v>1954</v>
      </c>
      <c r="E206" s="306" t="s">
        <v>896</v>
      </c>
      <c r="F206" s="306">
        <v>85</v>
      </c>
      <c r="G206" s="306"/>
      <c r="H206" s="306"/>
      <c r="I206" s="306"/>
      <c r="J206" s="306"/>
      <c r="K206" s="306"/>
      <c r="L206" s="356">
        <v>16241.38</v>
      </c>
      <c r="M206" s="356">
        <v>16241.38</v>
      </c>
      <c r="N206" s="356">
        <f>L206-M206</f>
        <v>0</v>
      </c>
      <c r="O206" s="306">
        <v>10004</v>
      </c>
      <c r="P206" s="439" t="s">
        <v>1209</v>
      </c>
      <c r="Q206" s="306" t="s">
        <v>428</v>
      </c>
      <c r="R206" s="306" t="s">
        <v>1208</v>
      </c>
      <c r="S206" s="306"/>
      <c r="T206" s="365" t="s">
        <v>2410</v>
      </c>
      <c r="U206" s="364" t="s">
        <v>872</v>
      </c>
      <c r="V206" s="306" t="s">
        <v>1781</v>
      </c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296"/>
      <c r="BL206" s="296"/>
      <c r="BM206" s="296"/>
      <c r="BN206" s="296"/>
      <c r="BO206" s="296"/>
      <c r="BP206" s="296"/>
      <c r="BQ206" s="296"/>
      <c r="BR206" s="296"/>
      <c r="BS206" s="296"/>
      <c r="BT206" s="296"/>
      <c r="BU206" s="296"/>
      <c r="BV206" s="296"/>
      <c r="BW206" s="296"/>
      <c r="BX206" s="296"/>
      <c r="BY206" s="296"/>
      <c r="BZ206" s="296"/>
      <c r="CA206" s="296"/>
      <c r="CB206" s="296"/>
      <c r="CC206" s="296"/>
      <c r="CD206" s="296"/>
      <c r="CE206" s="296"/>
      <c r="CF206" s="296"/>
      <c r="CG206" s="296"/>
      <c r="CH206" s="296"/>
      <c r="CI206" s="296"/>
      <c r="CJ206" s="296"/>
      <c r="CK206" s="296"/>
      <c r="CL206" s="296"/>
      <c r="CM206" s="296"/>
      <c r="CN206" s="296"/>
      <c r="CO206" s="296"/>
      <c r="CP206" s="296"/>
      <c r="CQ206" s="296"/>
      <c r="CR206" s="296"/>
      <c r="CS206" s="296"/>
      <c r="CT206" s="296"/>
      <c r="CU206" s="296"/>
      <c r="CV206" s="296"/>
      <c r="CW206" s="296"/>
      <c r="CX206" s="296"/>
      <c r="CY206" s="296"/>
      <c r="CZ206" s="296"/>
      <c r="DA206" s="296"/>
      <c r="DB206" s="296"/>
      <c r="DC206" s="296"/>
      <c r="DD206" s="296"/>
      <c r="DE206" s="296"/>
      <c r="DF206" s="296"/>
      <c r="DG206" s="296"/>
      <c r="DH206" s="296"/>
      <c r="DI206" s="296"/>
      <c r="DJ206" s="296"/>
      <c r="DK206" s="296"/>
      <c r="DL206" s="296"/>
      <c r="DM206" s="296"/>
      <c r="DN206" s="296"/>
      <c r="DO206" s="296"/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296"/>
      <c r="EB206" s="296"/>
      <c r="EC206" s="296"/>
      <c r="ED206" s="296"/>
      <c r="EE206" s="296"/>
      <c r="EF206" s="296"/>
      <c r="EG206" s="296"/>
      <c r="EH206" s="296"/>
      <c r="EI206" s="296"/>
      <c r="EJ206" s="296"/>
      <c r="EK206" s="296"/>
      <c r="EL206" s="296"/>
      <c r="EM206" s="296"/>
      <c r="EN206" s="296"/>
      <c r="EO206" s="296"/>
      <c r="EP206" s="296"/>
      <c r="EQ206" s="296"/>
      <c r="ER206" s="296"/>
      <c r="ES206" s="296"/>
      <c r="ET206" s="296"/>
      <c r="EU206" s="296"/>
      <c r="EV206" s="296"/>
      <c r="EW206" s="296"/>
      <c r="EX206" s="296"/>
      <c r="EY206" s="296"/>
      <c r="EZ206" s="296"/>
      <c r="FA206" s="296"/>
      <c r="FB206" s="296"/>
      <c r="FC206" s="296"/>
      <c r="FD206" s="296"/>
      <c r="FE206" s="296"/>
      <c r="FF206" s="296"/>
      <c r="FG206" s="296"/>
      <c r="FH206" s="296"/>
      <c r="FI206" s="296"/>
      <c r="FJ206" s="296"/>
      <c r="FK206" s="296"/>
      <c r="FL206" s="296"/>
      <c r="FM206" s="296"/>
      <c r="FN206" s="296"/>
      <c r="FO206" s="296"/>
      <c r="FP206" s="296"/>
      <c r="FQ206" s="296"/>
      <c r="FR206" s="296"/>
      <c r="FS206" s="296"/>
      <c r="FT206" s="296"/>
      <c r="FU206" s="296"/>
      <c r="FV206" s="296"/>
      <c r="FW206" s="296"/>
      <c r="FX206" s="296"/>
      <c r="FY206" s="296"/>
      <c r="FZ206" s="296"/>
      <c r="GA206" s="296"/>
      <c r="GB206" s="296"/>
      <c r="GC206" s="296"/>
      <c r="GD206" s="296"/>
      <c r="GE206" s="296"/>
      <c r="GF206" s="296"/>
      <c r="GG206" s="296"/>
      <c r="GH206" s="296"/>
      <c r="GI206" s="296"/>
      <c r="GJ206" s="296"/>
      <c r="GK206" s="296"/>
      <c r="GL206" s="296"/>
      <c r="GM206" s="296"/>
      <c r="GN206" s="296"/>
      <c r="GO206" s="296"/>
      <c r="GP206" s="296"/>
      <c r="GQ206" s="296"/>
      <c r="GR206" s="296"/>
      <c r="GS206" s="296"/>
      <c r="GT206" s="296"/>
      <c r="GU206" s="296"/>
      <c r="GV206" s="296"/>
      <c r="GW206" s="296"/>
      <c r="GX206" s="296"/>
      <c r="GY206" s="296"/>
      <c r="GZ206" s="296"/>
      <c r="HA206" s="296"/>
      <c r="HB206" s="296"/>
      <c r="HC206" s="296"/>
      <c r="HD206" s="296"/>
      <c r="HE206" s="296"/>
      <c r="HF206" s="296"/>
      <c r="HG206" s="296"/>
      <c r="HH206" s="296"/>
      <c r="HI206" s="296"/>
      <c r="HJ206" s="296"/>
      <c r="HK206" s="296"/>
      <c r="HL206" s="296"/>
      <c r="HM206" s="296"/>
      <c r="HN206" s="296"/>
      <c r="HO206" s="296"/>
      <c r="HP206" s="296"/>
      <c r="HQ206" s="296"/>
      <c r="HR206" s="296"/>
      <c r="HS206" s="296"/>
      <c r="HT206" s="296"/>
      <c r="HU206" s="296"/>
      <c r="HV206" s="296"/>
      <c r="HW206" s="296"/>
      <c r="HX206" s="296"/>
      <c r="HY206" s="296"/>
      <c r="HZ206" s="296"/>
      <c r="IA206" s="296"/>
      <c r="IB206" s="296"/>
      <c r="IC206" s="296"/>
    </row>
    <row r="207" spans="1:237" s="269" customFormat="1" ht="30" customHeight="1">
      <c r="A207" s="306">
        <v>199</v>
      </c>
      <c r="B207" s="305" t="s">
        <v>2000</v>
      </c>
      <c r="C207" s="305" t="s">
        <v>1999</v>
      </c>
      <c r="D207" s="348" t="s">
        <v>1523</v>
      </c>
      <c r="E207" s="306" t="s">
        <v>1605</v>
      </c>
      <c r="F207" s="306">
        <v>184.4</v>
      </c>
      <c r="G207" s="305" t="s">
        <v>425</v>
      </c>
      <c r="H207" s="305" t="s">
        <v>1615</v>
      </c>
      <c r="I207" s="306" t="s">
        <v>1602</v>
      </c>
      <c r="J207" s="306" t="s">
        <v>1819</v>
      </c>
      <c r="K207" s="350">
        <v>41176</v>
      </c>
      <c r="L207" s="351">
        <v>674267.48</v>
      </c>
      <c r="M207" s="351">
        <v>674267.48</v>
      </c>
      <c r="N207" s="351">
        <f>L207-M207</f>
        <v>0</v>
      </c>
      <c r="O207" s="306">
        <v>10004</v>
      </c>
      <c r="P207" s="439" t="s">
        <v>1209</v>
      </c>
      <c r="Q207" s="306" t="s">
        <v>1047</v>
      </c>
      <c r="R207" s="306" t="s">
        <v>1208</v>
      </c>
      <c r="S207" s="306"/>
      <c r="T207" s="306" t="s">
        <v>1603</v>
      </c>
      <c r="U207" s="364" t="s">
        <v>1741</v>
      </c>
      <c r="V207" s="306" t="s">
        <v>1604</v>
      </c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296"/>
      <c r="BL207" s="296"/>
      <c r="BM207" s="296"/>
      <c r="BN207" s="296"/>
      <c r="BO207" s="296"/>
      <c r="BP207" s="296"/>
      <c r="BQ207" s="296"/>
      <c r="BR207" s="296"/>
      <c r="BS207" s="296"/>
      <c r="BT207" s="296"/>
      <c r="BU207" s="296"/>
      <c r="BV207" s="296"/>
      <c r="BW207" s="296"/>
      <c r="BX207" s="296"/>
      <c r="BY207" s="296"/>
      <c r="BZ207" s="296"/>
      <c r="CA207" s="296"/>
      <c r="CB207" s="296"/>
      <c r="CC207" s="296"/>
      <c r="CD207" s="296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296"/>
      <c r="EC207" s="296"/>
      <c r="ED207" s="296"/>
      <c r="EE207" s="296"/>
      <c r="EF207" s="296"/>
      <c r="EG207" s="296"/>
      <c r="EH207" s="296"/>
      <c r="EI207" s="296"/>
      <c r="EJ207" s="296"/>
      <c r="EK207" s="296"/>
      <c r="EL207" s="296"/>
      <c r="EM207" s="296"/>
      <c r="EN207" s="296"/>
      <c r="EO207" s="296"/>
      <c r="EP207" s="296"/>
      <c r="EQ207" s="296"/>
      <c r="ER207" s="296"/>
      <c r="ES207" s="296"/>
      <c r="ET207" s="296"/>
      <c r="EU207" s="296"/>
      <c r="EV207" s="296"/>
      <c r="EW207" s="296"/>
      <c r="EX207" s="296"/>
      <c r="EY207" s="296"/>
      <c r="EZ207" s="296"/>
      <c r="FA207" s="296"/>
      <c r="FB207" s="296"/>
      <c r="FC207" s="296"/>
      <c r="FD207" s="296"/>
      <c r="FE207" s="296"/>
      <c r="FF207" s="296"/>
      <c r="FG207" s="296"/>
      <c r="FH207" s="296"/>
      <c r="FI207" s="296"/>
      <c r="FJ207" s="296"/>
      <c r="FK207" s="296"/>
      <c r="FL207" s="296"/>
      <c r="FM207" s="296"/>
      <c r="FN207" s="296"/>
      <c r="FO207" s="296"/>
      <c r="FP207" s="296"/>
      <c r="FQ207" s="296"/>
      <c r="FR207" s="296"/>
      <c r="FS207" s="296"/>
      <c r="FT207" s="296"/>
      <c r="FU207" s="296"/>
      <c r="FV207" s="296"/>
      <c r="FW207" s="296"/>
      <c r="FX207" s="296"/>
      <c r="FY207" s="296"/>
      <c r="FZ207" s="296"/>
      <c r="GA207" s="296"/>
      <c r="GB207" s="296"/>
      <c r="GC207" s="296"/>
      <c r="GD207" s="296"/>
      <c r="GE207" s="296"/>
      <c r="GF207" s="296"/>
      <c r="GG207" s="296"/>
      <c r="GH207" s="296"/>
      <c r="GI207" s="296"/>
      <c r="GJ207" s="296"/>
      <c r="GK207" s="296"/>
      <c r="GL207" s="296"/>
      <c r="GM207" s="296"/>
      <c r="GN207" s="296"/>
      <c r="GO207" s="296"/>
      <c r="GP207" s="296"/>
      <c r="GQ207" s="296"/>
      <c r="GR207" s="296"/>
      <c r="GS207" s="296"/>
      <c r="GT207" s="296"/>
      <c r="GU207" s="296"/>
      <c r="GV207" s="296"/>
      <c r="GW207" s="296"/>
      <c r="GX207" s="296"/>
      <c r="GY207" s="296"/>
      <c r="GZ207" s="296"/>
      <c r="HA207" s="296"/>
      <c r="HB207" s="296"/>
      <c r="HC207" s="296"/>
      <c r="HD207" s="296"/>
      <c r="HE207" s="296"/>
      <c r="HF207" s="296"/>
      <c r="HG207" s="296"/>
      <c r="HH207" s="296"/>
      <c r="HI207" s="296"/>
      <c r="HJ207" s="296"/>
      <c r="HK207" s="296"/>
      <c r="HL207" s="296"/>
      <c r="HM207" s="296"/>
      <c r="HN207" s="296"/>
      <c r="HO207" s="296"/>
      <c r="HP207" s="296"/>
      <c r="HQ207" s="296"/>
      <c r="HR207" s="296"/>
      <c r="HS207" s="296"/>
      <c r="HT207" s="296"/>
      <c r="HU207" s="296"/>
      <c r="HV207" s="296"/>
      <c r="HW207" s="296"/>
      <c r="HX207" s="296"/>
      <c r="HY207" s="296"/>
      <c r="HZ207" s="296"/>
      <c r="IA207" s="296"/>
      <c r="IB207" s="296"/>
      <c r="IC207" s="296"/>
    </row>
    <row r="208" spans="1:237" s="269" customFormat="1" ht="30" customHeight="1">
      <c r="A208" s="306">
        <v>200</v>
      </c>
      <c r="B208" s="305">
        <v>1010002</v>
      </c>
      <c r="C208" s="305" t="s">
        <v>1048</v>
      </c>
      <c r="D208" s="348">
        <v>2006</v>
      </c>
      <c r="E208" s="306" t="s">
        <v>92</v>
      </c>
      <c r="F208" s="306">
        <v>84.9</v>
      </c>
      <c r="G208" s="305" t="s">
        <v>92</v>
      </c>
      <c r="H208" s="305"/>
      <c r="I208" s="306"/>
      <c r="J208" s="306"/>
      <c r="K208" s="306"/>
      <c r="L208" s="351">
        <v>321018.61</v>
      </c>
      <c r="M208" s="351">
        <v>29354.91</v>
      </c>
      <c r="N208" s="351">
        <v>291663.7</v>
      </c>
      <c r="O208" s="306">
        <v>10004</v>
      </c>
      <c r="P208" s="306" t="s">
        <v>1485</v>
      </c>
      <c r="Q208" s="306" t="s">
        <v>1210</v>
      </c>
      <c r="R208" s="306" t="s">
        <v>1207</v>
      </c>
      <c r="S208" s="306"/>
      <c r="T208" s="306" t="s">
        <v>1603</v>
      </c>
      <c r="U208" s="364" t="s">
        <v>1741</v>
      </c>
      <c r="V208" s="306" t="s">
        <v>1781</v>
      </c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296"/>
      <c r="BL208" s="296"/>
      <c r="BM208" s="296"/>
      <c r="BN208" s="296"/>
      <c r="BO208" s="296"/>
      <c r="BP208" s="296"/>
      <c r="BQ208" s="296"/>
      <c r="BR208" s="296"/>
      <c r="BS208" s="296"/>
      <c r="BT208" s="296"/>
      <c r="BU208" s="296"/>
      <c r="BV208" s="296"/>
      <c r="BW208" s="296"/>
      <c r="BX208" s="296"/>
      <c r="BY208" s="296"/>
      <c r="BZ208" s="296"/>
      <c r="CA208" s="296"/>
      <c r="CB208" s="296"/>
      <c r="CC208" s="296"/>
      <c r="CD208" s="296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296"/>
      <c r="EC208" s="296"/>
      <c r="ED208" s="296"/>
      <c r="EE208" s="296"/>
      <c r="EF208" s="296"/>
      <c r="EG208" s="296"/>
      <c r="EH208" s="296"/>
      <c r="EI208" s="296"/>
      <c r="EJ208" s="296"/>
      <c r="EK208" s="296"/>
      <c r="EL208" s="296"/>
      <c r="EM208" s="296"/>
      <c r="EN208" s="296"/>
      <c r="EO208" s="296"/>
      <c r="EP208" s="296"/>
      <c r="EQ208" s="296"/>
      <c r="ER208" s="296"/>
      <c r="ES208" s="296"/>
      <c r="ET208" s="296"/>
      <c r="EU208" s="296"/>
      <c r="EV208" s="296"/>
      <c r="EW208" s="296"/>
      <c r="EX208" s="296"/>
      <c r="EY208" s="296"/>
      <c r="EZ208" s="296"/>
      <c r="FA208" s="296"/>
      <c r="FB208" s="296"/>
      <c r="FC208" s="296"/>
      <c r="FD208" s="296"/>
      <c r="FE208" s="296"/>
      <c r="FF208" s="296"/>
      <c r="FG208" s="296"/>
      <c r="FH208" s="296"/>
      <c r="FI208" s="296"/>
      <c r="FJ208" s="296"/>
      <c r="FK208" s="296"/>
      <c r="FL208" s="296"/>
      <c r="FM208" s="296"/>
      <c r="FN208" s="296"/>
      <c r="FO208" s="296"/>
      <c r="FP208" s="296"/>
      <c r="FQ208" s="296"/>
      <c r="FR208" s="296"/>
      <c r="FS208" s="296"/>
      <c r="FT208" s="296"/>
      <c r="FU208" s="296"/>
      <c r="FV208" s="296"/>
      <c r="FW208" s="296"/>
      <c r="FX208" s="296"/>
      <c r="FY208" s="296"/>
      <c r="FZ208" s="296"/>
      <c r="GA208" s="296"/>
      <c r="GB208" s="296"/>
      <c r="GC208" s="296"/>
      <c r="GD208" s="296"/>
      <c r="GE208" s="296"/>
      <c r="GF208" s="296"/>
      <c r="GG208" s="296"/>
      <c r="GH208" s="296"/>
      <c r="GI208" s="296"/>
      <c r="GJ208" s="296"/>
      <c r="GK208" s="296"/>
      <c r="GL208" s="296"/>
      <c r="GM208" s="296"/>
      <c r="GN208" s="296"/>
      <c r="GO208" s="296"/>
      <c r="GP208" s="296"/>
      <c r="GQ208" s="296"/>
      <c r="GR208" s="296"/>
      <c r="GS208" s="296"/>
      <c r="GT208" s="296"/>
      <c r="GU208" s="296"/>
      <c r="GV208" s="296"/>
      <c r="GW208" s="296"/>
      <c r="GX208" s="296"/>
      <c r="GY208" s="296"/>
      <c r="GZ208" s="296"/>
      <c r="HA208" s="296"/>
      <c r="HB208" s="296"/>
      <c r="HC208" s="296"/>
      <c r="HD208" s="296"/>
      <c r="HE208" s="296"/>
      <c r="HF208" s="296"/>
      <c r="HG208" s="296"/>
      <c r="HH208" s="296"/>
      <c r="HI208" s="296"/>
      <c r="HJ208" s="296"/>
      <c r="HK208" s="296"/>
      <c r="HL208" s="296"/>
      <c r="HM208" s="296"/>
      <c r="HN208" s="296"/>
      <c r="HO208" s="296"/>
      <c r="HP208" s="296"/>
      <c r="HQ208" s="296"/>
      <c r="HR208" s="296"/>
      <c r="HS208" s="296"/>
      <c r="HT208" s="296"/>
      <c r="HU208" s="296"/>
      <c r="HV208" s="296"/>
      <c r="HW208" s="296"/>
      <c r="HX208" s="296"/>
      <c r="HY208" s="296"/>
      <c r="HZ208" s="296"/>
      <c r="IA208" s="296"/>
      <c r="IB208" s="296"/>
      <c r="IC208" s="296"/>
    </row>
    <row r="209" spans="1:237" s="269" customFormat="1" ht="30" customHeight="1">
      <c r="A209" s="306">
        <v>201</v>
      </c>
      <c r="B209" s="305">
        <v>1110065</v>
      </c>
      <c r="C209" s="305" t="s">
        <v>1443</v>
      </c>
      <c r="D209" s="348">
        <v>1978</v>
      </c>
      <c r="E209" s="306" t="s">
        <v>92</v>
      </c>
      <c r="F209" s="306">
        <v>30</v>
      </c>
      <c r="G209" s="305" t="s">
        <v>92</v>
      </c>
      <c r="H209" s="305"/>
      <c r="I209" s="306"/>
      <c r="J209" s="306"/>
      <c r="K209" s="306"/>
      <c r="L209" s="351">
        <v>147103.82999999999</v>
      </c>
      <c r="M209" s="351">
        <v>147103.82999999999</v>
      </c>
      <c r="N209" s="306" t="s">
        <v>212</v>
      </c>
      <c r="O209" s="306">
        <v>30105</v>
      </c>
      <c r="P209" s="306" t="s">
        <v>1209</v>
      </c>
      <c r="Q209" s="306" t="s">
        <v>1049</v>
      </c>
      <c r="R209" s="306" t="s">
        <v>1208</v>
      </c>
      <c r="S209" s="306"/>
      <c r="T209" s="306" t="s">
        <v>1603</v>
      </c>
      <c r="U209" s="364" t="s">
        <v>1741</v>
      </c>
      <c r="V209" s="306" t="s">
        <v>1781</v>
      </c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  <c r="AX209" s="352"/>
      <c r="AY209" s="352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296"/>
      <c r="BL209" s="296"/>
      <c r="BM209" s="296"/>
      <c r="BN209" s="296"/>
      <c r="BO209" s="296"/>
      <c r="BP209" s="296"/>
      <c r="BQ209" s="296"/>
      <c r="BR209" s="296"/>
      <c r="BS209" s="296"/>
      <c r="BT209" s="296"/>
      <c r="BU209" s="296"/>
      <c r="BV209" s="296"/>
      <c r="BW209" s="296"/>
      <c r="BX209" s="296"/>
      <c r="BY209" s="296"/>
      <c r="BZ209" s="296"/>
      <c r="CA209" s="296"/>
      <c r="CB209" s="296"/>
      <c r="CC209" s="296"/>
      <c r="CD209" s="296"/>
      <c r="CE209" s="296"/>
      <c r="CF209" s="296"/>
      <c r="CG209" s="296"/>
      <c r="CH209" s="296"/>
      <c r="CI209" s="296"/>
      <c r="CJ209" s="296"/>
      <c r="CK209" s="296"/>
      <c r="CL209" s="296"/>
      <c r="CM209" s="296"/>
      <c r="CN209" s="296"/>
      <c r="CO209" s="296"/>
      <c r="CP209" s="296"/>
      <c r="CQ209" s="296"/>
      <c r="CR209" s="296"/>
      <c r="CS209" s="296"/>
      <c r="CT209" s="296"/>
      <c r="CU209" s="296"/>
      <c r="CV209" s="296"/>
      <c r="CW209" s="296"/>
      <c r="CX209" s="296"/>
      <c r="CY209" s="296"/>
      <c r="CZ209" s="296"/>
      <c r="DA209" s="296"/>
      <c r="DB209" s="296"/>
      <c r="DC209" s="296"/>
      <c r="DD209" s="296"/>
      <c r="DE209" s="296"/>
      <c r="DF209" s="296"/>
      <c r="DG209" s="296"/>
      <c r="DH209" s="296"/>
      <c r="DI209" s="296"/>
      <c r="DJ209" s="296"/>
      <c r="DK209" s="296"/>
      <c r="DL209" s="296"/>
      <c r="DM209" s="296"/>
      <c r="DN209" s="296"/>
      <c r="DO209" s="296"/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296"/>
      <c r="EB209" s="296"/>
      <c r="EC209" s="296"/>
      <c r="ED209" s="296"/>
      <c r="EE209" s="296"/>
      <c r="EF209" s="296"/>
      <c r="EG209" s="296"/>
      <c r="EH209" s="296"/>
      <c r="EI209" s="296"/>
      <c r="EJ209" s="296"/>
      <c r="EK209" s="296"/>
      <c r="EL209" s="296"/>
      <c r="EM209" s="296"/>
      <c r="EN209" s="296"/>
      <c r="EO209" s="296"/>
      <c r="EP209" s="296"/>
      <c r="EQ209" s="296"/>
      <c r="ER209" s="296"/>
      <c r="ES209" s="296"/>
      <c r="ET209" s="296"/>
      <c r="EU209" s="296"/>
      <c r="EV209" s="296"/>
      <c r="EW209" s="296"/>
      <c r="EX209" s="296"/>
      <c r="EY209" s="296"/>
      <c r="EZ209" s="296"/>
      <c r="FA209" s="296"/>
      <c r="FB209" s="296"/>
      <c r="FC209" s="296"/>
      <c r="FD209" s="296"/>
      <c r="FE209" s="296"/>
      <c r="FF209" s="296"/>
      <c r="FG209" s="296"/>
      <c r="FH209" s="296"/>
      <c r="FI209" s="296"/>
      <c r="FJ209" s="296"/>
      <c r="FK209" s="296"/>
      <c r="FL209" s="296"/>
      <c r="FM209" s="296"/>
      <c r="FN209" s="296"/>
      <c r="FO209" s="296"/>
      <c r="FP209" s="296"/>
      <c r="FQ209" s="296"/>
      <c r="FR209" s="296"/>
      <c r="FS209" s="296"/>
      <c r="FT209" s="296"/>
      <c r="FU209" s="296"/>
      <c r="FV209" s="296"/>
      <c r="FW209" s="296"/>
      <c r="FX209" s="296"/>
      <c r="FY209" s="296"/>
      <c r="FZ209" s="296"/>
      <c r="GA209" s="296"/>
      <c r="GB209" s="296"/>
      <c r="GC209" s="296"/>
      <c r="GD209" s="296"/>
      <c r="GE209" s="296"/>
      <c r="GF209" s="296"/>
      <c r="GG209" s="296"/>
      <c r="GH209" s="296"/>
      <c r="GI209" s="296"/>
      <c r="GJ209" s="296"/>
      <c r="GK209" s="296"/>
      <c r="GL209" s="296"/>
      <c r="GM209" s="296"/>
      <c r="GN209" s="296"/>
      <c r="GO209" s="296"/>
      <c r="GP209" s="296"/>
      <c r="GQ209" s="296"/>
      <c r="GR209" s="296"/>
      <c r="GS209" s="296"/>
      <c r="GT209" s="296"/>
      <c r="GU209" s="296"/>
      <c r="GV209" s="296"/>
      <c r="GW209" s="296"/>
      <c r="GX209" s="296"/>
      <c r="GY209" s="296"/>
      <c r="GZ209" s="296"/>
      <c r="HA209" s="296"/>
      <c r="HB209" s="296"/>
      <c r="HC209" s="296"/>
      <c r="HD209" s="296"/>
      <c r="HE209" s="296"/>
      <c r="HF209" s="296"/>
      <c r="HG209" s="296"/>
      <c r="HH209" s="296"/>
      <c r="HI209" s="296"/>
      <c r="HJ209" s="296"/>
      <c r="HK209" s="296"/>
      <c r="HL209" s="296"/>
      <c r="HM209" s="296"/>
      <c r="HN209" s="296"/>
      <c r="HO209" s="296"/>
      <c r="HP209" s="296"/>
      <c r="HQ209" s="296"/>
      <c r="HR209" s="296"/>
      <c r="HS209" s="296"/>
      <c r="HT209" s="296"/>
      <c r="HU209" s="296"/>
      <c r="HV209" s="296"/>
      <c r="HW209" s="296"/>
      <c r="HX209" s="296"/>
      <c r="HY209" s="296"/>
      <c r="HZ209" s="296"/>
      <c r="IA209" s="296"/>
      <c r="IB209" s="296"/>
      <c r="IC209" s="296"/>
    </row>
    <row r="210" spans="1:237" s="269" customFormat="1" ht="30" customHeight="1">
      <c r="A210" s="306">
        <v>202</v>
      </c>
      <c r="B210" s="305">
        <v>1110066</v>
      </c>
      <c r="C210" s="305" t="s">
        <v>1050</v>
      </c>
      <c r="D210" s="348">
        <v>1998</v>
      </c>
      <c r="E210" s="306" t="s">
        <v>92</v>
      </c>
      <c r="F210" s="306">
        <v>60</v>
      </c>
      <c r="G210" s="305" t="s">
        <v>92</v>
      </c>
      <c r="H210" s="305"/>
      <c r="I210" s="306"/>
      <c r="J210" s="306"/>
      <c r="K210" s="306"/>
      <c r="L210" s="351">
        <v>5487.59</v>
      </c>
      <c r="M210" s="351">
        <v>4690.78</v>
      </c>
      <c r="N210" s="439">
        <v>796.81</v>
      </c>
      <c r="O210" s="306"/>
      <c r="P210" s="306" t="s">
        <v>1045</v>
      </c>
      <c r="Q210" s="306" t="s">
        <v>1051</v>
      </c>
      <c r="R210" s="306" t="s">
        <v>1208</v>
      </c>
      <c r="S210" s="306"/>
      <c r="T210" s="306" t="s">
        <v>1603</v>
      </c>
      <c r="U210" s="364" t="s">
        <v>1741</v>
      </c>
      <c r="V210" s="306" t="s">
        <v>1781</v>
      </c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296"/>
      <c r="BL210" s="296"/>
      <c r="BM210" s="296"/>
      <c r="BN210" s="296"/>
      <c r="BO210" s="296"/>
      <c r="BP210" s="296"/>
      <c r="BQ210" s="296"/>
      <c r="BR210" s="296"/>
      <c r="BS210" s="296"/>
      <c r="BT210" s="296"/>
      <c r="BU210" s="296"/>
      <c r="BV210" s="296"/>
      <c r="BW210" s="296"/>
      <c r="BX210" s="296"/>
      <c r="BY210" s="296"/>
      <c r="BZ210" s="296"/>
      <c r="CA210" s="296"/>
      <c r="CB210" s="296"/>
      <c r="CC210" s="296"/>
      <c r="CD210" s="296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296"/>
      <c r="EC210" s="296"/>
      <c r="ED210" s="296"/>
      <c r="EE210" s="296"/>
      <c r="EF210" s="296"/>
      <c r="EG210" s="296"/>
      <c r="EH210" s="296"/>
      <c r="EI210" s="296"/>
      <c r="EJ210" s="296"/>
      <c r="EK210" s="296"/>
      <c r="EL210" s="296"/>
      <c r="EM210" s="296"/>
      <c r="EN210" s="296"/>
      <c r="EO210" s="296"/>
      <c r="EP210" s="296"/>
      <c r="EQ210" s="296"/>
      <c r="ER210" s="296"/>
      <c r="ES210" s="296"/>
      <c r="ET210" s="296"/>
      <c r="EU210" s="296"/>
      <c r="EV210" s="296"/>
      <c r="EW210" s="296"/>
      <c r="EX210" s="296"/>
      <c r="EY210" s="296"/>
      <c r="EZ210" s="296"/>
      <c r="FA210" s="296"/>
      <c r="FB210" s="296"/>
      <c r="FC210" s="296"/>
      <c r="FD210" s="296"/>
      <c r="FE210" s="296"/>
      <c r="FF210" s="296"/>
      <c r="FG210" s="296"/>
      <c r="FH210" s="296"/>
      <c r="FI210" s="296"/>
      <c r="FJ210" s="296"/>
      <c r="FK210" s="296"/>
      <c r="FL210" s="296"/>
      <c r="FM210" s="296"/>
      <c r="FN210" s="296"/>
      <c r="FO210" s="296"/>
      <c r="FP210" s="296"/>
      <c r="FQ210" s="296"/>
      <c r="FR210" s="296"/>
      <c r="FS210" s="296"/>
      <c r="FT210" s="296"/>
      <c r="FU210" s="296"/>
      <c r="FV210" s="296"/>
      <c r="FW210" s="296"/>
      <c r="FX210" s="296"/>
      <c r="FY210" s="296"/>
      <c r="FZ210" s="296"/>
      <c r="GA210" s="296"/>
      <c r="GB210" s="296"/>
      <c r="GC210" s="296"/>
      <c r="GD210" s="296"/>
      <c r="GE210" s="296"/>
      <c r="GF210" s="296"/>
      <c r="GG210" s="296"/>
      <c r="GH210" s="296"/>
      <c r="GI210" s="296"/>
      <c r="GJ210" s="296"/>
      <c r="GK210" s="296"/>
      <c r="GL210" s="296"/>
      <c r="GM210" s="296"/>
      <c r="GN210" s="296"/>
      <c r="GO210" s="296"/>
      <c r="GP210" s="296"/>
      <c r="GQ210" s="296"/>
      <c r="GR210" s="296"/>
      <c r="GS210" s="296"/>
      <c r="GT210" s="296"/>
      <c r="GU210" s="296"/>
      <c r="GV210" s="296"/>
      <c r="GW210" s="296"/>
      <c r="GX210" s="296"/>
      <c r="GY210" s="296"/>
      <c r="GZ210" s="296"/>
      <c r="HA210" s="296"/>
      <c r="HB210" s="296"/>
      <c r="HC210" s="296"/>
      <c r="HD210" s="296"/>
      <c r="HE210" s="296"/>
      <c r="HF210" s="296"/>
      <c r="HG210" s="296"/>
      <c r="HH210" s="296"/>
      <c r="HI210" s="296"/>
      <c r="HJ210" s="296"/>
      <c r="HK210" s="296"/>
      <c r="HL210" s="296"/>
      <c r="HM210" s="296"/>
      <c r="HN210" s="296"/>
      <c r="HO210" s="296"/>
      <c r="HP210" s="296"/>
      <c r="HQ210" s="296"/>
      <c r="HR210" s="296"/>
      <c r="HS210" s="296"/>
      <c r="HT210" s="296"/>
      <c r="HU210" s="296"/>
      <c r="HV210" s="296"/>
      <c r="HW210" s="296"/>
      <c r="HX210" s="296"/>
      <c r="HY210" s="296"/>
      <c r="HZ210" s="296"/>
      <c r="IA210" s="296"/>
      <c r="IB210" s="296"/>
      <c r="IC210" s="296"/>
    </row>
    <row r="211" spans="1:237" s="269" customFormat="1" ht="30" customHeight="1">
      <c r="A211" s="306">
        <v>203</v>
      </c>
      <c r="B211" s="305">
        <v>1200009</v>
      </c>
      <c r="C211" s="305" t="s">
        <v>1052</v>
      </c>
      <c r="D211" s="348">
        <v>36526</v>
      </c>
      <c r="E211" s="350" t="s">
        <v>563</v>
      </c>
      <c r="F211" s="306"/>
      <c r="G211" s="305"/>
      <c r="H211" s="306"/>
      <c r="I211" s="306"/>
      <c r="J211" s="306"/>
      <c r="K211" s="306"/>
      <c r="L211" s="356">
        <v>374665.24</v>
      </c>
      <c r="M211" s="356">
        <v>105746.32</v>
      </c>
      <c r="N211" s="356">
        <f>L211-M211</f>
        <v>268918.92</v>
      </c>
      <c r="O211" s="306">
        <v>30111</v>
      </c>
      <c r="P211" s="306" t="s">
        <v>1053</v>
      </c>
      <c r="Q211" s="306" t="s">
        <v>1054</v>
      </c>
      <c r="R211" s="306" t="s">
        <v>1208</v>
      </c>
      <c r="S211" s="306"/>
      <c r="T211" s="365" t="s">
        <v>2410</v>
      </c>
      <c r="U211" s="364" t="s">
        <v>872</v>
      </c>
      <c r="V211" s="306" t="s">
        <v>1781</v>
      </c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296"/>
      <c r="BL211" s="296"/>
      <c r="BM211" s="296"/>
      <c r="BN211" s="296"/>
      <c r="BO211" s="296"/>
      <c r="BP211" s="296"/>
      <c r="BQ211" s="296"/>
      <c r="BR211" s="296"/>
      <c r="BS211" s="296"/>
      <c r="BT211" s="296"/>
      <c r="BU211" s="296"/>
      <c r="BV211" s="296"/>
      <c r="BW211" s="296"/>
      <c r="BX211" s="296"/>
      <c r="BY211" s="296"/>
      <c r="BZ211" s="296"/>
      <c r="CA211" s="296"/>
      <c r="CB211" s="296"/>
      <c r="CC211" s="296"/>
      <c r="CD211" s="296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296"/>
      <c r="EC211" s="296"/>
      <c r="ED211" s="296"/>
      <c r="EE211" s="296"/>
      <c r="EF211" s="296"/>
      <c r="EG211" s="296"/>
      <c r="EH211" s="296"/>
      <c r="EI211" s="296"/>
      <c r="EJ211" s="296"/>
      <c r="EK211" s="296"/>
      <c r="EL211" s="296"/>
      <c r="EM211" s="296"/>
      <c r="EN211" s="296"/>
      <c r="EO211" s="296"/>
      <c r="EP211" s="296"/>
      <c r="EQ211" s="296"/>
      <c r="ER211" s="296"/>
      <c r="ES211" s="296"/>
      <c r="ET211" s="296"/>
      <c r="EU211" s="296"/>
      <c r="EV211" s="296"/>
      <c r="EW211" s="296"/>
      <c r="EX211" s="296"/>
      <c r="EY211" s="296"/>
      <c r="EZ211" s="296"/>
      <c r="FA211" s="296"/>
      <c r="FB211" s="296"/>
      <c r="FC211" s="296"/>
      <c r="FD211" s="296"/>
      <c r="FE211" s="296"/>
      <c r="FF211" s="296"/>
      <c r="FG211" s="296"/>
      <c r="FH211" s="296"/>
      <c r="FI211" s="296"/>
      <c r="FJ211" s="296"/>
      <c r="FK211" s="296"/>
      <c r="FL211" s="296"/>
      <c r="FM211" s="296"/>
      <c r="FN211" s="296"/>
      <c r="FO211" s="296"/>
      <c r="FP211" s="296"/>
      <c r="FQ211" s="296"/>
      <c r="FR211" s="296"/>
      <c r="FS211" s="296"/>
      <c r="FT211" s="296"/>
      <c r="FU211" s="296"/>
      <c r="FV211" s="296"/>
      <c r="FW211" s="296"/>
      <c r="FX211" s="296"/>
      <c r="FY211" s="296"/>
      <c r="FZ211" s="296"/>
      <c r="GA211" s="296"/>
      <c r="GB211" s="296"/>
      <c r="GC211" s="296"/>
      <c r="GD211" s="296"/>
      <c r="GE211" s="296"/>
      <c r="GF211" s="296"/>
      <c r="GG211" s="296"/>
      <c r="GH211" s="296"/>
      <c r="GI211" s="296"/>
      <c r="GJ211" s="296"/>
      <c r="GK211" s="296"/>
      <c r="GL211" s="296"/>
      <c r="GM211" s="296"/>
      <c r="GN211" s="296"/>
      <c r="GO211" s="296"/>
      <c r="GP211" s="296"/>
      <c r="GQ211" s="296"/>
      <c r="GR211" s="296"/>
      <c r="GS211" s="296"/>
      <c r="GT211" s="296"/>
      <c r="GU211" s="296"/>
      <c r="GV211" s="296"/>
      <c r="GW211" s="296"/>
      <c r="GX211" s="296"/>
      <c r="GY211" s="296"/>
      <c r="GZ211" s="296"/>
      <c r="HA211" s="296"/>
      <c r="HB211" s="296"/>
      <c r="HC211" s="296"/>
      <c r="HD211" s="296"/>
      <c r="HE211" s="296"/>
      <c r="HF211" s="296"/>
      <c r="HG211" s="296"/>
      <c r="HH211" s="296"/>
      <c r="HI211" s="296"/>
      <c r="HJ211" s="296"/>
      <c r="HK211" s="296"/>
      <c r="HL211" s="296"/>
      <c r="HM211" s="296"/>
      <c r="HN211" s="296"/>
      <c r="HO211" s="296"/>
      <c r="HP211" s="296"/>
      <c r="HQ211" s="296"/>
      <c r="HR211" s="296"/>
      <c r="HS211" s="296"/>
      <c r="HT211" s="296"/>
      <c r="HU211" s="296"/>
      <c r="HV211" s="296"/>
      <c r="HW211" s="296"/>
      <c r="HX211" s="296"/>
      <c r="HY211" s="296"/>
      <c r="HZ211" s="296"/>
      <c r="IA211" s="296"/>
      <c r="IB211" s="296"/>
      <c r="IC211" s="296"/>
    </row>
    <row r="212" spans="1:237" s="287" customFormat="1" ht="30" customHeight="1">
      <c r="A212" s="306">
        <v>204</v>
      </c>
      <c r="B212" s="362" t="s">
        <v>589</v>
      </c>
      <c r="C212" s="305" t="s">
        <v>431</v>
      </c>
      <c r="D212" s="348">
        <v>1982</v>
      </c>
      <c r="E212" s="306" t="s">
        <v>1962</v>
      </c>
      <c r="F212" s="420">
        <v>48.3</v>
      </c>
      <c r="G212" s="305" t="s">
        <v>1245</v>
      </c>
      <c r="H212" s="305" t="s">
        <v>1482</v>
      </c>
      <c r="I212" s="306" t="s">
        <v>1602</v>
      </c>
      <c r="J212" s="306" t="s">
        <v>1527</v>
      </c>
      <c r="K212" s="350">
        <v>40028</v>
      </c>
      <c r="L212" s="356">
        <v>150127.35999999999</v>
      </c>
      <c r="M212" s="356">
        <v>150000</v>
      </c>
      <c r="N212" s="356"/>
      <c r="O212" s="306">
        <v>10005</v>
      </c>
      <c r="P212" s="306" t="s">
        <v>1631</v>
      </c>
      <c r="Q212" s="306"/>
      <c r="R212" s="306" t="s">
        <v>3565</v>
      </c>
      <c r="S212" s="306" t="s">
        <v>3566</v>
      </c>
      <c r="T212" s="306" t="s">
        <v>1603</v>
      </c>
      <c r="U212" s="364" t="s">
        <v>2650</v>
      </c>
      <c r="V212" s="348" t="s">
        <v>1604</v>
      </c>
      <c r="W212" s="352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</row>
    <row r="213" spans="1:237" s="287" customFormat="1" ht="30" customHeight="1">
      <c r="A213" s="306">
        <v>205</v>
      </c>
      <c r="B213" s="362" t="s">
        <v>1284</v>
      </c>
      <c r="C213" s="305" t="s">
        <v>381</v>
      </c>
      <c r="D213" s="348">
        <v>1982</v>
      </c>
      <c r="E213" s="306" t="s">
        <v>1962</v>
      </c>
      <c r="F213" s="306" t="s">
        <v>1285</v>
      </c>
      <c r="G213" s="305" t="s">
        <v>412</v>
      </c>
      <c r="H213" s="306"/>
      <c r="I213" s="306" t="s">
        <v>1602</v>
      </c>
      <c r="J213" s="306" t="s">
        <v>233</v>
      </c>
      <c r="K213" s="350">
        <v>40318</v>
      </c>
      <c r="L213" s="356">
        <v>15550</v>
      </c>
      <c r="M213" s="356"/>
      <c r="N213" s="356">
        <v>2524</v>
      </c>
      <c r="O213" s="306"/>
      <c r="P213" s="306"/>
      <c r="Q213" s="306"/>
      <c r="R213" s="306" t="s">
        <v>3567</v>
      </c>
      <c r="S213" s="306" t="s">
        <v>3562</v>
      </c>
      <c r="T213" s="306" t="s">
        <v>1603</v>
      </c>
      <c r="U213" s="364" t="s">
        <v>2650</v>
      </c>
      <c r="V213" s="348" t="s">
        <v>1604</v>
      </c>
      <c r="W213" s="352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</row>
    <row r="214" spans="1:237" s="287" customFormat="1" ht="30" customHeight="1">
      <c r="A214" s="306">
        <v>206</v>
      </c>
      <c r="B214" s="362" t="s">
        <v>747</v>
      </c>
      <c r="C214" s="305" t="s">
        <v>1486</v>
      </c>
      <c r="D214" s="348" t="s">
        <v>3569</v>
      </c>
      <c r="E214" s="306" t="s">
        <v>1962</v>
      </c>
      <c r="F214" s="306">
        <v>6.9</v>
      </c>
      <c r="G214" s="305" t="s">
        <v>2648</v>
      </c>
      <c r="H214" s="305" t="s">
        <v>1816</v>
      </c>
      <c r="I214" s="306" t="s">
        <v>1602</v>
      </c>
      <c r="J214" s="306" t="s">
        <v>1876</v>
      </c>
      <c r="K214" s="350">
        <v>41114</v>
      </c>
      <c r="L214" s="453">
        <v>20000</v>
      </c>
      <c r="M214" s="306"/>
      <c r="N214" s="306"/>
      <c r="O214" s="306">
        <v>20310</v>
      </c>
      <c r="P214" s="306">
        <v>4.0999999999999996</v>
      </c>
      <c r="Q214" s="306"/>
      <c r="R214" s="306" t="s">
        <v>3568</v>
      </c>
      <c r="S214" s="306">
        <v>2991191.68</v>
      </c>
      <c r="T214" s="306" t="s">
        <v>1603</v>
      </c>
      <c r="U214" s="364" t="s">
        <v>2650</v>
      </c>
      <c r="V214" s="348" t="s">
        <v>1604</v>
      </c>
      <c r="W214" s="352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</row>
    <row r="215" spans="1:237" s="269" customFormat="1" ht="30" customHeight="1">
      <c r="A215" s="306">
        <v>207</v>
      </c>
      <c r="B215" s="305">
        <v>1630006</v>
      </c>
      <c r="C215" s="355" t="s">
        <v>2138</v>
      </c>
      <c r="D215" s="348">
        <v>1963</v>
      </c>
      <c r="E215" s="350" t="s">
        <v>1605</v>
      </c>
      <c r="F215" s="306">
        <v>127.8</v>
      </c>
      <c r="G215" s="355" t="s">
        <v>281</v>
      </c>
      <c r="H215" s="305" t="s">
        <v>1820</v>
      </c>
      <c r="I215" s="306" t="s">
        <v>1602</v>
      </c>
      <c r="J215" s="306" t="s">
        <v>3703</v>
      </c>
      <c r="K215" s="350">
        <v>40683</v>
      </c>
      <c r="L215" s="356">
        <v>176615.51</v>
      </c>
      <c r="M215" s="356">
        <v>113591.83</v>
      </c>
      <c r="N215" s="356">
        <v>63023.68</v>
      </c>
      <c r="O215" s="306"/>
      <c r="P215" s="306">
        <v>0.38</v>
      </c>
      <c r="Q215" s="306">
        <v>114528701</v>
      </c>
      <c r="R215" s="306" t="s">
        <v>3702</v>
      </c>
      <c r="S215" s="306">
        <v>844797.65</v>
      </c>
      <c r="T215" s="306" t="s">
        <v>1611</v>
      </c>
      <c r="U215" s="364" t="s">
        <v>1821</v>
      </c>
      <c r="V215" s="348" t="s">
        <v>1604</v>
      </c>
      <c r="W215" s="352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</row>
    <row r="216" spans="1:237" s="269" customFormat="1" ht="30" customHeight="1">
      <c r="A216" s="306">
        <v>208</v>
      </c>
      <c r="B216" s="305">
        <v>1630001</v>
      </c>
      <c r="C216" s="305" t="s">
        <v>280</v>
      </c>
      <c r="D216" s="348">
        <v>1963</v>
      </c>
      <c r="E216" s="350" t="s">
        <v>1605</v>
      </c>
      <c r="F216" s="306">
        <v>181.7</v>
      </c>
      <c r="G216" s="355" t="s">
        <v>282</v>
      </c>
      <c r="H216" s="305" t="s">
        <v>1615</v>
      </c>
      <c r="I216" s="306" t="s">
        <v>1602</v>
      </c>
      <c r="J216" s="306" t="s">
        <v>3698</v>
      </c>
      <c r="K216" s="350">
        <v>40683</v>
      </c>
      <c r="L216" s="356">
        <v>152456.49</v>
      </c>
      <c r="M216" s="356">
        <v>152456.49</v>
      </c>
      <c r="N216" s="356">
        <f t="shared" ref="N216:N224" si="1">L216-M216</f>
        <v>0</v>
      </c>
      <c r="O216" s="306"/>
      <c r="P216" s="306">
        <v>0.17</v>
      </c>
      <c r="Q216" s="306">
        <v>114528701</v>
      </c>
      <c r="R216" s="306" t="s">
        <v>3699</v>
      </c>
      <c r="S216" s="306">
        <v>2042683.64</v>
      </c>
      <c r="T216" s="306" t="s">
        <v>1611</v>
      </c>
      <c r="U216" s="364" t="s">
        <v>1821</v>
      </c>
      <c r="V216" s="348" t="s">
        <v>1604</v>
      </c>
      <c r="W216" s="352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</row>
    <row r="217" spans="1:237" s="269" customFormat="1" ht="30" customHeight="1">
      <c r="A217" s="306">
        <v>209</v>
      </c>
      <c r="B217" s="305">
        <v>1630002</v>
      </c>
      <c r="C217" s="305" t="s">
        <v>283</v>
      </c>
      <c r="D217" s="348">
        <v>1963</v>
      </c>
      <c r="E217" s="350" t="s">
        <v>1605</v>
      </c>
      <c r="F217" s="306">
        <v>18.600000000000001</v>
      </c>
      <c r="G217" s="355" t="s">
        <v>279</v>
      </c>
      <c r="H217" s="305" t="s">
        <v>1615</v>
      </c>
      <c r="I217" s="306" t="s">
        <v>1602</v>
      </c>
      <c r="J217" s="306" t="s">
        <v>3701</v>
      </c>
      <c r="K217" s="350">
        <v>40683</v>
      </c>
      <c r="L217" s="356">
        <v>319328.21999999997</v>
      </c>
      <c r="M217" s="356">
        <v>319328.21999999997</v>
      </c>
      <c r="N217" s="356">
        <f t="shared" si="1"/>
        <v>0</v>
      </c>
      <c r="O217" s="306"/>
      <c r="P217" s="306">
        <v>0.17</v>
      </c>
      <c r="Q217" s="306">
        <v>114528701</v>
      </c>
      <c r="R217" s="306" t="s">
        <v>3700</v>
      </c>
      <c r="S217" s="306">
        <v>129041.77</v>
      </c>
      <c r="T217" s="306" t="s">
        <v>1611</v>
      </c>
      <c r="U217" s="364" t="s">
        <v>1821</v>
      </c>
      <c r="V217" s="348" t="s">
        <v>1604</v>
      </c>
      <c r="W217" s="352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</row>
    <row r="218" spans="1:237" s="269" customFormat="1" ht="30" customHeight="1">
      <c r="A218" s="306">
        <v>210</v>
      </c>
      <c r="B218" s="305">
        <v>1630003</v>
      </c>
      <c r="C218" s="392" t="s">
        <v>3714</v>
      </c>
      <c r="D218" s="348">
        <v>1963</v>
      </c>
      <c r="E218" s="350" t="s">
        <v>1605</v>
      </c>
      <c r="F218" s="306">
        <v>44.8</v>
      </c>
      <c r="G218" s="305" t="s">
        <v>1112</v>
      </c>
      <c r="H218" s="305" t="s">
        <v>1113</v>
      </c>
      <c r="I218" s="306"/>
      <c r="J218" s="306"/>
      <c r="K218" s="306"/>
      <c r="L218" s="356">
        <v>53922.22</v>
      </c>
      <c r="M218" s="356">
        <v>52776.42</v>
      </c>
      <c r="N218" s="356">
        <f t="shared" si="1"/>
        <v>1145.8000000000029</v>
      </c>
      <c r="O218" s="306"/>
      <c r="P218" s="306">
        <v>1.64</v>
      </c>
      <c r="Q218" s="306">
        <v>110001110</v>
      </c>
      <c r="R218" s="443" t="s">
        <v>3564</v>
      </c>
      <c r="S218" s="443" t="s">
        <v>3562</v>
      </c>
      <c r="T218" s="306" t="s">
        <v>1611</v>
      </c>
      <c r="U218" s="364" t="s">
        <v>3646</v>
      </c>
      <c r="V218" s="348" t="s">
        <v>1781</v>
      </c>
      <c r="W218" s="352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</row>
    <row r="219" spans="1:237" s="269" customFormat="1" ht="30" customHeight="1">
      <c r="A219" s="306">
        <v>211</v>
      </c>
      <c r="B219" s="305">
        <v>1630004</v>
      </c>
      <c r="C219" s="305" t="s">
        <v>429</v>
      </c>
      <c r="D219" s="348" t="s">
        <v>2441</v>
      </c>
      <c r="E219" s="350" t="s">
        <v>1605</v>
      </c>
      <c r="F219" s="306"/>
      <c r="G219" s="305" t="s">
        <v>1112</v>
      </c>
      <c r="H219" s="305" t="s">
        <v>1113</v>
      </c>
      <c r="I219" s="306"/>
      <c r="J219" s="306"/>
      <c r="K219" s="306"/>
      <c r="L219" s="356">
        <v>39941.9</v>
      </c>
      <c r="M219" s="356">
        <v>39941.9</v>
      </c>
      <c r="N219" s="356">
        <f t="shared" si="1"/>
        <v>0</v>
      </c>
      <c r="O219" s="306"/>
      <c r="P219" s="306">
        <v>0.17</v>
      </c>
      <c r="Q219" s="306">
        <v>110001110</v>
      </c>
      <c r="R219" s="443" t="s">
        <v>3564</v>
      </c>
      <c r="S219" s="443" t="s">
        <v>3562</v>
      </c>
      <c r="T219" s="306" t="s">
        <v>1611</v>
      </c>
      <c r="U219" s="364" t="s">
        <v>3646</v>
      </c>
      <c r="V219" s="348" t="s">
        <v>1781</v>
      </c>
      <c r="W219" s="352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</row>
    <row r="220" spans="1:237" s="269" customFormat="1" ht="30" customHeight="1">
      <c r="A220" s="306">
        <v>212</v>
      </c>
      <c r="B220" s="305">
        <v>1630005</v>
      </c>
      <c r="C220" s="305" t="s">
        <v>1114</v>
      </c>
      <c r="D220" s="348" t="s">
        <v>2441</v>
      </c>
      <c r="E220" s="350" t="s">
        <v>1605</v>
      </c>
      <c r="F220" s="306"/>
      <c r="G220" s="305" t="s">
        <v>1112</v>
      </c>
      <c r="H220" s="305" t="s">
        <v>1113</v>
      </c>
      <c r="I220" s="306"/>
      <c r="J220" s="306"/>
      <c r="K220" s="306"/>
      <c r="L220" s="356">
        <v>9624.57</v>
      </c>
      <c r="M220" s="356">
        <v>9624.57</v>
      </c>
      <c r="N220" s="356">
        <f t="shared" si="1"/>
        <v>0</v>
      </c>
      <c r="O220" s="306"/>
      <c r="P220" s="306">
        <v>0.17</v>
      </c>
      <c r="Q220" s="306">
        <v>110001110</v>
      </c>
      <c r="R220" s="443" t="s">
        <v>3564</v>
      </c>
      <c r="S220" s="443" t="s">
        <v>3562</v>
      </c>
      <c r="T220" s="306" t="s">
        <v>1611</v>
      </c>
      <c r="U220" s="364" t="s">
        <v>3646</v>
      </c>
      <c r="V220" s="348" t="s">
        <v>1781</v>
      </c>
      <c r="W220" s="352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</row>
    <row r="221" spans="1:237" s="269" customFormat="1" ht="30" customHeight="1">
      <c r="A221" s="306">
        <v>213</v>
      </c>
      <c r="B221" s="305">
        <v>1630007</v>
      </c>
      <c r="C221" s="305" t="s">
        <v>1115</v>
      </c>
      <c r="D221" s="348" t="s">
        <v>2442</v>
      </c>
      <c r="E221" s="350" t="s">
        <v>1605</v>
      </c>
      <c r="F221" s="306"/>
      <c r="G221" s="305" t="s">
        <v>1112</v>
      </c>
      <c r="H221" s="305" t="s">
        <v>1113</v>
      </c>
      <c r="I221" s="306"/>
      <c r="J221" s="306"/>
      <c r="K221" s="306"/>
      <c r="L221" s="356">
        <v>13233.62</v>
      </c>
      <c r="M221" s="356">
        <v>13233.62</v>
      </c>
      <c r="N221" s="356">
        <f t="shared" si="1"/>
        <v>0</v>
      </c>
      <c r="O221" s="306"/>
      <c r="P221" s="306">
        <v>0.17</v>
      </c>
      <c r="Q221" s="306">
        <v>110001110</v>
      </c>
      <c r="R221" s="443" t="s">
        <v>3564</v>
      </c>
      <c r="S221" s="443" t="s">
        <v>3562</v>
      </c>
      <c r="T221" s="306" t="s">
        <v>1611</v>
      </c>
      <c r="U221" s="364" t="s">
        <v>3646</v>
      </c>
      <c r="V221" s="348" t="s">
        <v>1781</v>
      </c>
      <c r="W221" s="352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</row>
    <row r="222" spans="1:237" s="269" customFormat="1" ht="30" customHeight="1">
      <c r="A222" s="306">
        <v>214</v>
      </c>
      <c r="B222" s="305">
        <v>1630008</v>
      </c>
      <c r="C222" s="305" t="s">
        <v>94</v>
      </c>
      <c r="D222" s="348" t="s">
        <v>2443</v>
      </c>
      <c r="E222" s="350" t="s">
        <v>1605</v>
      </c>
      <c r="F222" s="306"/>
      <c r="G222" s="305" t="s">
        <v>1112</v>
      </c>
      <c r="H222" s="305" t="s">
        <v>1113</v>
      </c>
      <c r="I222" s="306"/>
      <c r="J222" s="306"/>
      <c r="K222" s="306"/>
      <c r="L222" s="356">
        <v>3895.94</v>
      </c>
      <c r="M222" s="356">
        <v>3243.9</v>
      </c>
      <c r="N222" s="356">
        <f t="shared" si="1"/>
        <v>652.04</v>
      </c>
      <c r="O222" s="306"/>
      <c r="P222" s="306">
        <v>7.69</v>
      </c>
      <c r="Q222" s="306">
        <v>110001110</v>
      </c>
      <c r="R222" s="443" t="s">
        <v>3564</v>
      </c>
      <c r="S222" s="443" t="s">
        <v>3562</v>
      </c>
      <c r="T222" s="306" t="s">
        <v>1611</v>
      </c>
      <c r="U222" s="364" t="s">
        <v>3646</v>
      </c>
      <c r="V222" s="348" t="s">
        <v>1781</v>
      </c>
      <c r="W222" s="352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</row>
    <row r="223" spans="1:237" s="269" customFormat="1" ht="30" customHeight="1">
      <c r="A223" s="306">
        <v>215</v>
      </c>
      <c r="B223" s="305">
        <v>1630011</v>
      </c>
      <c r="C223" s="305" t="s">
        <v>1116</v>
      </c>
      <c r="D223" s="348" t="s">
        <v>2400</v>
      </c>
      <c r="E223" s="350" t="s">
        <v>1605</v>
      </c>
      <c r="F223" s="306"/>
      <c r="G223" s="305" t="s">
        <v>1112</v>
      </c>
      <c r="H223" s="305" t="s">
        <v>1113</v>
      </c>
      <c r="I223" s="306"/>
      <c r="J223" s="306"/>
      <c r="K223" s="306"/>
      <c r="L223" s="356">
        <v>2405.16</v>
      </c>
      <c r="M223" s="356">
        <v>2405.16</v>
      </c>
      <c r="N223" s="356">
        <f t="shared" si="1"/>
        <v>0</v>
      </c>
      <c r="O223" s="306"/>
      <c r="P223" s="306">
        <v>7.69</v>
      </c>
      <c r="Q223" s="306">
        <v>110001110</v>
      </c>
      <c r="R223" s="443" t="s">
        <v>3564</v>
      </c>
      <c r="S223" s="443" t="s">
        <v>3562</v>
      </c>
      <c r="T223" s="306" t="s">
        <v>1611</v>
      </c>
      <c r="U223" s="364" t="s">
        <v>3646</v>
      </c>
      <c r="V223" s="348" t="s">
        <v>1781</v>
      </c>
      <c r="W223" s="352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</row>
    <row r="224" spans="1:237" s="287" customFormat="1" ht="30" customHeight="1">
      <c r="A224" s="306">
        <v>216</v>
      </c>
      <c r="B224" s="362" t="s">
        <v>1124</v>
      </c>
      <c r="C224" s="305" t="s">
        <v>431</v>
      </c>
      <c r="D224" s="348">
        <v>1985</v>
      </c>
      <c r="E224" s="350" t="s">
        <v>2407</v>
      </c>
      <c r="F224" s="420">
        <v>224.7</v>
      </c>
      <c r="G224" s="305" t="s">
        <v>107</v>
      </c>
      <c r="H224" s="305" t="s">
        <v>108</v>
      </c>
      <c r="I224" s="306" t="s">
        <v>1602</v>
      </c>
      <c r="J224" s="306" t="s">
        <v>109</v>
      </c>
      <c r="K224" s="350">
        <v>40028</v>
      </c>
      <c r="L224" s="356">
        <v>150000</v>
      </c>
      <c r="M224" s="356">
        <v>150000</v>
      </c>
      <c r="N224" s="356">
        <f t="shared" si="1"/>
        <v>0</v>
      </c>
      <c r="O224" s="306">
        <v>10005</v>
      </c>
      <c r="P224" s="306" t="s">
        <v>1631</v>
      </c>
      <c r="Q224" s="306"/>
      <c r="R224" s="306" t="s">
        <v>3559</v>
      </c>
      <c r="S224" s="306" t="s">
        <v>3560</v>
      </c>
      <c r="T224" s="306" t="s">
        <v>1603</v>
      </c>
      <c r="U224" s="364" t="s">
        <v>2650</v>
      </c>
      <c r="V224" s="348" t="s">
        <v>1604</v>
      </c>
      <c r="W224" s="352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</row>
    <row r="225" spans="1:237" s="287" customFormat="1" ht="30" customHeight="1">
      <c r="A225" s="306">
        <v>217</v>
      </c>
      <c r="B225" s="362" t="s">
        <v>1134</v>
      </c>
      <c r="C225" s="305" t="s">
        <v>381</v>
      </c>
      <c r="D225" s="348">
        <v>1980</v>
      </c>
      <c r="E225" s="350" t="s">
        <v>2407</v>
      </c>
      <c r="F225" s="306" t="s">
        <v>1286</v>
      </c>
      <c r="G225" s="305" t="s">
        <v>1287</v>
      </c>
      <c r="H225" s="306"/>
      <c r="I225" s="365" t="s">
        <v>1602</v>
      </c>
      <c r="J225" s="306" t="s">
        <v>229</v>
      </c>
      <c r="K225" s="350">
        <v>40319</v>
      </c>
      <c r="L225" s="356">
        <v>43289</v>
      </c>
      <c r="M225" s="356"/>
      <c r="N225" s="356">
        <v>17316</v>
      </c>
      <c r="O225" s="306"/>
      <c r="P225" s="306"/>
      <c r="Q225" s="306"/>
      <c r="R225" s="306" t="s">
        <v>3561</v>
      </c>
      <c r="S225" s="306" t="s">
        <v>3562</v>
      </c>
      <c r="T225" s="306" t="s">
        <v>1603</v>
      </c>
      <c r="U225" s="364" t="s">
        <v>2650</v>
      </c>
      <c r="V225" s="348" t="s">
        <v>1604</v>
      </c>
      <c r="W225" s="352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</row>
    <row r="226" spans="1:237" s="269" customFormat="1" ht="30" customHeight="1">
      <c r="A226" s="306">
        <v>218</v>
      </c>
      <c r="B226" s="305">
        <v>1630001</v>
      </c>
      <c r="C226" s="355" t="s">
        <v>2138</v>
      </c>
      <c r="D226" s="348">
        <v>1993</v>
      </c>
      <c r="E226" s="350" t="s">
        <v>896</v>
      </c>
      <c r="F226" s="306">
        <v>394.6</v>
      </c>
      <c r="G226" s="305" t="s">
        <v>1171</v>
      </c>
      <c r="H226" s="305" t="s">
        <v>1879</v>
      </c>
      <c r="I226" s="306" t="s">
        <v>1602</v>
      </c>
      <c r="J226" s="306" t="s">
        <v>3690</v>
      </c>
      <c r="K226" s="350">
        <v>40680</v>
      </c>
      <c r="L226" s="306">
        <v>397130.43</v>
      </c>
      <c r="M226" s="306">
        <v>260647.54</v>
      </c>
      <c r="N226" s="306">
        <v>136482.89000000001</v>
      </c>
      <c r="O226" s="306"/>
      <c r="P226" s="306">
        <v>0.55000000000000004</v>
      </c>
      <c r="Q226" s="306">
        <v>114528701</v>
      </c>
      <c r="R226" s="306" t="s">
        <v>3691</v>
      </c>
      <c r="S226" s="306">
        <v>5131296.24</v>
      </c>
      <c r="T226" s="306" t="s">
        <v>1611</v>
      </c>
      <c r="U226" s="364" t="s">
        <v>1880</v>
      </c>
      <c r="V226" s="348" t="s">
        <v>1604</v>
      </c>
      <c r="W226" s="352"/>
      <c r="X226" s="371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71"/>
      <c r="BG226" s="371"/>
      <c r="BH226" s="371"/>
      <c r="BI226" s="371"/>
      <c r="BJ226" s="371"/>
    </row>
    <row r="227" spans="1:237" s="269" customFormat="1" ht="30" customHeight="1">
      <c r="A227" s="306">
        <v>219</v>
      </c>
      <c r="B227" s="305">
        <v>1020001</v>
      </c>
      <c r="C227" s="355" t="s">
        <v>2138</v>
      </c>
      <c r="D227" s="348">
        <v>1979</v>
      </c>
      <c r="E227" s="350" t="s">
        <v>563</v>
      </c>
      <c r="F227" s="306">
        <v>762.2</v>
      </c>
      <c r="G227" s="305" t="s">
        <v>1191</v>
      </c>
      <c r="H227" s="305" t="s">
        <v>1881</v>
      </c>
      <c r="I227" s="306" t="s">
        <v>1602</v>
      </c>
      <c r="J227" s="306" t="s">
        <v>3653</v>
      </c>
      <c r="K227" s="350">
        <v>40680</v>
      </c>
      <c r="L227" s="306">
        <v>1561947.06</v>
      </c>
      <c r="M227" s="306">
        <v>1301174.77</v>
      </c>
      <c r="N227" s="306">
        <f>L227-M227</f>
        <v>260772.29000000004</v>
      </c>
      <c r="O227" s="306"/>
      <c r="P227" s="306">
        <v>0.25</v>
      </c>
      <c r="Q227" s="306">
        <v>114528701</v>
      </c>
      <c r="R227" s="306" t="s">
        <v>3654</v>
      </c>
      <c r="S227" s="306">
        <v>9580979.4700000007</v>
      </c>
      <c r="T227" s="306" t="s">
        <v>1611</v>
      </c>
      <c r="U227" s="364" t="s">
        <v>1745</v>
      </c>
      <c r="V227" s="348" t="s">
        <v>1604</v>
      </c>
      <c r="W227" s="352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71"/>
      <c r="AO227" s="371"/>
      <c r="AP227" s="371"/>
      <c r="AQ227" s="371"/>
      <c r="AR227" s="371"/>
      <c r="AS227" s="371"/>
      <c r="AT227" s="371"/>
      <c r="AU227" s="371"/>
      <c r="AV227" s="371"/>
      <c r="AW227" s="371"/>
      <c r="AX227" s="371"/>
      <c r="AY227" s="371"/>
      <c r="AZ227" s="371"/>
      <c r="BA227" s="371"/>
      <c r="BB227" s="371"/>
      <c r="BC227" s="371"/>
      <c r="BD227" s="371"/>
      <c r="BE227" s="371"/>
      <c r="BF227" s="371"/>
      <c r="BG227" s="371"/>
      <c r="BH227" s="371"/>
      <c r="BI227" s="371"/>
      <c r="BJ227" s="371"/>
    </row>
    <row r="228" spans="1:237" s="287" customFormat="1" ht="30" customHeight="1">
      <c r="A228" s="306">
        <v>220</v>
      </c>
      <c r="B228" s="362" t="s">
        <v>1203</v>
      </c>
      <c r="C228" s="419" t="s">
        <v>1859</v>
      </c>
      <c r="D228" s="348">
        <v>1989</v>
      </c>
      <c r="E228" s="306" t="s">
        <v>1606</v>
      </c>
      <c r="F228" s="420">
        <v>70.5</v>
      </c>
      <c r="G228" s="305" t="s">
        <v>2444</v>
      </c>
      <c r="H228" s="305" t="s">
        <v>658</v>
      </c>
      <c r="I228" s="306" t="s">
        <v>1602</v>
      </c>
      <c r="J228" s="306" t="s">
        <v>1861</v>
      </c>
      <c r="K228" s="448">
        <v>40897</v>
      </c>
      <c r="L228" s="356">
        <v>800000</v>
      </c>
      <c r="M228" s="356"/>
      <c r="N228" s="356"/>
      <c r="O228" s="306">
        <v>10004</v>
      </c>
      <c r="P228" s="306">
        <v>2.5</v>
      </c>
      <c r="Q228" s="306"/>
      <c r="R228" s="306" t="s">
        <v>3958</v>
      </c>
      <c r="S228" s="306"/>
      <c r="T228" s="306" t="s">
        <v>1603</v>
      </c>
      <c r="U228" s="364" t="s">
        <v>2450</v>
      </c>
      <c r="V228" s="306" t="s">
        <v>1604</v>
      </c>
      <c r="W228" s="352"/>
      <c r="X228" s="352"/>
      <c r="Y228" s="352"/>
      <c r="Z228" s="352"/>
      <c r="AA228" s="352"/>
      <c r="AB228" s="352"/>
      <c r="AC228" s="352"/>
      <c r="AD228" s="352"/>
      <c r="AE228" s="352"/>
      <c r="AF228" s="352"/>
      <c r="AG228" s="352"/>
      <c r="AH228" s="352"/>
      <c r="AI228" s="352"/>
      <c r="AJ228" s="352"/>
      <c r="AK228" s="352"/>
      <c r="AL228" s="352"/>
      <c r="AM228" s="352"/>
      <c r="AN228" s="352"/>
      <c r="AO228" s="352"/>
      <c r="AP228" s="352"/>
      <c r="AQ228" s="352"/>
      <c r="AR228" s="352"/>
      <c r="AS228" s="352"/>
      <c r="AT228" s="352"/>
      <c r="AU228" s="352"/>
      <c r="AV228" s="352"/>
      <c r="AW228" s="352"/>
      <c r="AX228" s="352"/>
      <c r="AY228" s="352"/>
      <c r="AZ228" s="352"/>
      <c r="BA228" s="352"/>
      <c r="BB228" s="352"/>
      <c r="BC228" s="352"/>
      <c r="BD228" s="352"/>
      <c r="BE228" s="352"/>
      <c r="BF228" s="352"/>
      <c r="BG228" s="352"/>
      <c r="BH228" s="352"/>
      <c r="BI228" s="352"/>
      <c r="BJ228" s="352"/>
      <c r="BK228" s="286"/>
      <c r="BL228" s="286"/>
      <c r="BM228" s="286"/>
      <c r="BN228" s="286"/>
      <c r="BO228" s="286"/>
      <c r="BP228" s="286"/>
      <c r="BQ228" s="286"/>
      <c r="BR228" s="286"/>
      <c r="BS228" s="286"/>
      <c r="BT228" s="286"/>
      <c r="BU228" s="286"/>
      <c r="BV228" s="286"/>
      <c r="BW228" s="286"/>
      <c r="BX228" s="286"/>
      <c r="BY228" s="286"/>
      <c r="BZ228" s="286"/>
      <c r="CA228" s="286"/>
      <c r="CB228" s="286"/>
      <c r="CC228" s="286"/>
      <c r="CD228" s="286"/>
      <c r="CE228" s="286"/>
      <c r="CF228" s="286"/>
      <c r="CG228" s="286"/>
      <c r="CH228" s="286"/>
      <c r="CI228" s="286"/>
      <c r="CJ228" s="286"/>
      <c r="CK228" s="286"/>
      <c r="CL228" s="286"/>
      <c r="CM228" s="286"/>
      <c r="CN228" s="286"/>
      <c r="CO228" s="286"/>
      <c r="CP228" s="286"/>
      <c r="CQ228" s="286"/>
      <c r="CR228" s="286"/>
      <c r="CS228" s="286"/>
      <c r="CT228" s="286"/>
      <c r="CU228" s="286"/>
      <c r="CV228" s="286"/>
      <c r="CW228" s="286"/>
      <c r="CX228" s="286"/>
      <c r="CY228" s="286"/>
      <c r="CZ228" s="286"/>
      <c r="DA228" s="286"/>
      <c r="DB228" s="286"/>
      <c r="DC228" s="286"/>
      <c r="DD228" s="286"/>
      <c r="DE228" s="286"/>
      <c r="DF228" s="286"/>
      <c r="DG228" s="286"/>
      <c r="DH228" s="286"/>
      <c r="DI228" s="286"/>
      <c r="DJ228" s="286"/>
      <c r="DK228" s="286"/>
      <c r="DL228" s="286"/>
      <c r="DM228" s="286"/>
      <c r="DN228" s="286"/>
      <c r="DO228" s="286"/>
      <c r="DP228" s="286"/>
      <c r="DQ228" s="286"/>
      <c r="DR228" s="286"/>
      <c r="DS228" s="286"/>
      <c r="DT228" s="286"/>
      <c r="DU228" s="286"/>
      <c r="DV228" s="286"/>
      <c r="DW228" s="286"/>
      <c r="DX228" s="286"/>
      <c r="DY228" s="286"/>
      <c r="DZ228" s="286"/>
      <c r="EA228" s="286"/>
      <c r="EB228" s="286"/>
      <c r="EC228" s="286"/>
      <c r="ED228" s="286"/>
      <c r="EE228" s="286"/>
      <c r="EF228" s="286"/>
      <c r="EG228" s="286"/>
      <c r="EH228" s="286"/>
      <c r="EI228" s="286"/>
      <c r="EJ228" s="286"/>
      <c r="EK228" s="286"/>
      <c r="EL228" s="286"/>
      <c r="EM228" s="286"/>
      <c r="EN228" s="286"/>
      <c r="EO228" s="286"/>
      <c r="EP228" s="286"/>
      <c r="EQ228" s="286"/>
      <c r="ER228" s="286"/>
      <c r="ES228" s="286"/>
      <c r="ET228" s="286"/>
      <c r="EU228" s="286"/>
      <c r="EV228" s="286"/>
      <c r="EW228" s="286"/>
      <c r="EX228" s="286"/>
      <c r="EY228" s="286"/>
      <c r="EZ228" s="286"/>
      <c r="FA228" s="286"/>
      <c r="FB228" s="286"/>
      <c r="FC228" s="286"/>
      <c r="FD228" s="286"/>
      <c r="FE228" s="286"/>
      <c r="FF228" s="286"/>
      <c r="FG228" s="286"/>
      <c r="FH228" s="286"/>
      <c r="FI228" s="286"/>
      <c r="FJ228" s="286"/>
      <c r="FK228" s="286"/>
      <c r="FL228" s="286"/>
      <c r="FM228" s="286"/>
      <c r="FN228" s="286"/>
      <c r="FO228" s="286"/>
      <c r="FP228" s="286"/>
      <c r="FQ228" s="286"/>
      <c r="FR228" s="286"/>
      <c r="FS228" s="286"/>
      <c r="FT228" s="286"/>
      <c r="FU228" s="286"/>
      <c r="FV228" s="286"/>
      <c r="FW228" s="286"/>
      <c r="FX228" s="286"/>
      <c r="FY228" s="286"/>
      <c r="FZ228" s="286"/>
      <c r="GA228" s="286"/>
      <c r="GB228" s="286"/>
      <c r="GC228" s="286"/>
      <c r="GD228" s="286"/>
      <c r="GE228" s="286"/>
      <c r="GF228" s="286"/>
      <c r="GG228" s="286"/>
      <c r="GH228" s="286"/>
      <c r="GI228" s="286"/>
      <c r="GJ228" s="286"/>
      <c r="GK228" s="286"/>
      <c r="GL228" s="286"/>
      <c r="GM228" s="286"/>
      <c r="GN228" s="286"/>
      <c r="GO228" s="286"/>
      <c r="GP228" s="286"/>
      <c r="GQ228" s="286"/>
      <c r="GR228" s="286"/>
      <c r="GS228" s="286"/>
      <c r="GT228" s="286"/>
      <c r="GU228" s="286"/>
      <c r="GV228" s="286"/>
      <c r="GW228" s="286"/>
      <c r="GX228" s="286"/>
      <c r="GY228" s="286"/>
      <c r="GZ228" s="286"/>
      <c r="HA228" s="286"/>
      <c r="HB228" s="286"/>
      <c r="HC228" s="286"/>
      <c r="HD228" s="286"/>
      <c r="HE228" s="286"/>
      <c r="HF228" s="286"/>
      <c r="HG228" s="286"/>
      <c r="HH228" s="286"/>
      <c r="HI228" s="286"/>
      <c r="HJ228" s="286"/>
      <c r="HK228" s="286"/>
      <c r="HL228" s="286"/>
      <c r="HM228" s="286"/>
      <c r="HN228" s="286"/>
      <c r="HO228" s="286"/>
      <c r="HP228" s="286"/>
      <c r="HQ228" s="286"/>
      <c r="HR228" s="286"/>
      <c r="HS228" s="286"/>
      <c r="HT228" s="286"/>
      <c r="HU228" s="286"/>
      <c r="HV228" s="286"/>
      <c r="HW228" s="286"/>
      <c r="HX228" s="286"/>
      <c r="HY228" s="286"/>
      <c r="HZ228" s="286"/>
      <c r="IA228" s="286"/>
      <c r="IB228" s="286"/>
      <c r="IC228" s="286"/>
    </row>
    <row r="229" spans="1:237" s="287" customFormat="1" ht="30" customHeight="1">
      <c r="A229" s="306">
        <v>221</v>
      </c>
      <c r="B229" s="362" t="s">
        <v>1288</v>
      </c>
      <c r="C229" s="305" t="s">
        <v>215</v>
      </c>
      <c r="D229" s="348">
        <v>1985</v>
      </c>
      <c r="E229" s="350" t="s">
        <v>2407</v>
      </c>
      <c r="F229" s="306" t="s">
        <v>1286</v>
      </c>
      <c r="G229" s="305" t="s">
        <v>1287</v>
      </c>
      <c r="H229" s="306"/>
      <c r="I229" s="365" t="s">
        <v>1602</v>
      </c>
      <c r="J229" s="306" t="s">
        <v>232</v>
      </c>
      <c r="K229" s="350">
        <v>40318</v>
      </c>
      <c r="L229" s="356">
        <v>50500</v>
      </c>
      <c r="M229" s="356"/>
      <c r="N229" s="356">
        <v>5372</v>
      </c>
      <c r="O229" s="306"/>
      <c r="P229" s="306"/>
      <c r="Q229" s="306"/>
      <c r="R229" s="306" t="s">
        <v>3563</v>
      </c>
      <c r="S229" s="306" t="s">
        <v>3562</v>
      </c>
      <c r="T229" s="306" t="s">
        <v>1603</v>
      </c>
      <c r="U229" s="364" t="s">
        <v>2650</v>
      </c>
      <c r="V229" s="348" t="s">
        <v>1604</v>
      </c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286"/>
      <c r="BL229" s="286"/>
      <c r="BM229" s="286"/>
      <c r="BN229" s="286"/>
      <c r="BO229" s="286"/>
      <c r="BP229" s="286"/>
      <c r="BQ229" s="286"/>
      <c r="BR229" s="286"/>
      <c r="BS229" s="286"/>
      <c r="BT229" s="286"/>
      <c r="BU229" s="286"/>
      <c r="BV229" s="286"/>
      <c r="BW229" s="286"/>
      <c r="BX229" s="286"/>
      <c r="BY229" s="286"/>
      <c r="BZ229" s="286"/>
      <c r="CA229" s="286"/>
      <c r="CB229" s="286"/>
      <c r="CC229" s="286"/>
      <c r="CD229" s="286"/>
      <c r="CE229" s="286"/>
      <c r="CF229" s="286"/>
      <c r="CG229" s="286"/>
      <c r="CH229" s="286"/>
      <c r="CI229" s="286"/>
      <c r="CJ229" s="286"/>
      <c r="CK229" s="286"/>
      <c r="CL229" s="286"/>
      <c r="CM229" s="286"/>
      <c r="CN229" s="286"/>
      <c r="CO229" s="286"/>
      <c r="CP229" s="286"/>
      <c r="CQ229" s="286"/>
      <c r="CR229" s="286"/>
      <c r="CS229" s="286"/>
      <c r="CT229" s="286"/>
      <c r="CU229" s="286"/>
      <c r="CV229" s="286"/>
      <c r="CW229" s="286"/>
      <c r="CX229" s="286"/>
      <c r="CY229" s="286"/>
      <c r="CZ229" s="286"/>
      <c r="DA229" s="286"/>
      <c r="DB229" s="286"/>
      <c r="DC229" s="286"/>
      <c r="DD229" s="286"/>
      <c r="DE229" s="286"/>
      <c r="DF229" s="286"/>
      <c r="DG229" s="286"/>
      <c r="DH229" s="286"/>
      <c r="DI229" s="286"/>
      <c r="DJ229" s="286"/>
      <c r="DK229" s="286"/>
      <c r="DL229" s="286"/>
      <c r="DM229" s="286"/>
      <c r="DN229" s="286"/>
      <c r="DO229" s="286"/>
      <c r="DP229" s="286"/>
      <c r="DQ229" s="286"/>
      <c r="DR229" s="286"/>
      <c r="DS229" s="286"/>
      <c r="DT229" s="286"/>
      <c r="DU229" s="286"/>
      <c r="DV229" s="286"/>
      <c r="DW229" s="286"/>
      <c r="DX229" s="286"/>
      <c r="DY229" s="286"/>
      <c r="DZ229" s="286"/>
      <c r="EA229" s="286"/>
      <c r="EB229" s="286"/>
      <c r="EC229" s="286"/>
      <c r="ED229" s="286"/>
      <c r="EE229" s="286"/>
      <c r="EF229" s="286"/>
      <c r="EG229" s="286"/>
      <c r="EH229" s="286"/>
      <c r="EI229" s="286"/>
      <c r="EJ229" s="286"/>
      <c r="EK229" s="286"/>
      <c r="EL229" s="286"/>
      <c r="EM229" s="286"/>
      <c r="EN229" s="286"/>
      <c r="EO229" s="286"/>
      <c r="EP229" s="286"/>
      <c r="EQ229" s="286"/>
      <c r="ER229" s="286"/>
      <c r="ES229" s="286"/>
      <c r="ET229" s="286"/>
      <c r="EU229" s="286"/>
      <c r="EV229" s="286"/>
      <c r="EW229" s="286"/>
      <c r="EX229" s="286"/>
      <c r="EY229" s="286"/>
      <c r="EZ229" s="286"/>
      <c r="FA229" s="286"/>
      <c r="FB229" s="286"/>
      <c r="FC229" s="286"/>
      <c r="FD229" s="286"/>
      <c r="FE229" s="286"/>
      <c r="FF229" s="286"/>
      <c r="FG229" s="286"/>
      <c r="FH229" s="286"/>
      <c r="FI229" s="286"/>
      <c r="FJ229" s="286"/>
      <c r="FK229" s="286"/>
      <c r="FL229" s="286"/>
      <c r="FM229" s="286"/>
      <c r="FN229" s="286"/>
      <c r="FO229" s="286"/>
      <c r="FP229" s="286"/>
      <c r="FQ229" s="286"/>
      <c r="FR229" s="286"/>
      <c r="FS229" s="286"/>
      <c r="FT229" s="286"/>
      <c r="FU229" s="286"/>
      <c r="FV229" s="286"/>
      <c r="FW229" s="286"/>
      <c r="FX229" s="286"/>
      <c r="FY229" s="286"/>
      <c r="FZ229" s="286"/>
      <c r="GA229" s="286"/>
      <c r="GB229" s="286"/>
      <c r="GC229" s="286"/>
      <c r="GD229" s="286"/>
      <c r="GE229" s="286"/>
      <c r="GF229" s="286"/>
      <c r="GG229" s="286"/>
      <c r="GH229" s="286"/>
      <c r="GI229" s="286"/>
      <c r="GJ229" s="286"/>
      <c r="GK229" s="286"/>
      <c r="GL229" s="286"/>
      <c r="GM229" s="286"/>
      <c r="GN229" s="286"/>
      <c r="GO229" s="286"/>
      <c r="GP229" s="286"/>
      <c r="GQ229" s="286"/>
      <c r="GR229" s="286"/>
      <c r="GS229" s="286"/>
      <c r="GT229" s="286"/>
      <c r="GU229" s="286"/>
      <c r="GV229" s="286"/>
      <c r="GW229" s="286"/>
      <c r="GX229" s="286"/>
      <c r="GY229" s="286"/>
      <c r="GZ229" s="286"/>
      <c r="HA229" s="286"/>
      <c r="HB229" s="286"/>
      <c r="HC229" s="286"/>
      <c r="HD229" s="286"/>
      <c r="HE229" s="286"/>
      <c r="HF229" s="286"/>
      <c r="HG229" s="286"/>
      <c r="HH229" s="286"/>
      <c r="HI229" s="286"/>
      <c r="HJ229" s="286"/>
      <c r="HK229" s="286"/>
      <c r="HL229" s="286"/>
      <c r="HM229" s="286"/>
      <c r="HN229" s="286"/>
      <c r="HO229" s="286"/>
      <c r="HP229" s="286"/>
      <c r="HQ229" s="286"/>
      <c r="HR229" s="286"/>
      <c r="HS229" s="286"/>
      <c r="HT229" s="286"/>
      <c r="HU229" s="286"/>
      <c r="HV229" s="286"/>
      <c r="HW229" s="286"/>
      <c r="HX229" s="286"/>
      <c r="HY229" s="286"/>
      <c r="HZ229" s="286"/>
      <c r="IA229" s="286"/>
      <c r="IB229" s="286"/>
      <c r="IC229" s="286"/>
    </row>
    <row r="230" spans="1:237" s="287" customFormat="1" ht="30" customHeight="1">
      <c r="A230" s="306">
        <v>222</v>
      </c>
      <c r="B230" s="362" t="s">
        <v>622</v>
      </c>
      <c r="C230" s="305" t="s">
        <v>225</v>
      </c>
      <c r="D230" s="421">
        <v>1998</v>
      </c>
      <c r="E230" s="365" t="s">
        <v>894</v>
      </c>
      <c r="F230" s="422">
        <v>507</v>
      </c>
      <c r="G230" s="414" t="s">
        <v>821</v>
      </c>
      <c r="H230" s="414" t="s">
        <v>1883</v>
      </c>
      <c r="I230" s="306" t="s">
        <v>1602</v>
      </c>
      <c r="J230" s="306" t="s">
        <v>226</v>
      </c>
      <c r="K230" s="350">
        <v>40451</v>
      </c>
      <c r="L230" s="356">
        <v>400000</v>
      </c>
      <c r="M230" s="356"/>
      <c r="N230" s="449">
        <v>240000</v>
      </c>
      <c r="O230" s="306">
        <v>10004</v>
      </c>
      <c r="P230" s="306">
        <v>2.5</v>
      </c>
      <c r="Q230" s="306"/>
      <c r="R230" s="306" t="s">
        <v>3631</v>
      </c>
      <c r="S230" s="306">
        <v>4733893.9400000004</v>
      </c>
      <c r="T230" s="306" t="s">
        <v>1603</v>
      </c>
      <c r="U230" s="364" t="s">
        <v>2448</v>
      </c>
      <c r="V230" s="348" t="s">
        <v>1604</v>
      </c>
      <c r="W230" s="352"/>
      <c r="X230" s="352"/>
      <c r="Y230" s="352"/>
      <c r="Z230" s="352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2"/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286"/>
      <c r="BL230" s="286"/>
      <c r="BM230" s="286"/>
      <c r="BN230" s="286"/>
      <c r="BO230" s="286"/>
      <c r="BP230" s="286"/>
      <c r="BQ230" s="286"/>
      <c r="BR230" s="286"/>
      <c r="BS230" s="286"/>
      <c r="BT230" s="286"/>
      <c r="BU230" s="286"/>
      <c r="BV230" s="286"/>
      <c r="BW230" s="286"/>
      <c r="BX230" s="286"/>
      <c r="BY230" s="286"/>
      <c r="BZ230" s="286"/>
      <c r="CA230" s="286"/>
      <c r="CB230" s="286"/>
      <c r="CC230" s="286"/>
      <c r="CD230" s="286"/>
      <c r="CE230" s="286"/>
      <c r="CF230" s="286"/>
      <c r="CG230" s="286"/>
      <c r="CH230" s="286"/>
      <c r="CI230" s="286"/>
      <c r="CJ230" s="286"/>
      <c r="CK230" s="286"/>
      <c r="CL230" s="286"/>
      <c r="CM230" s="286"/>
      <c r="CN230" s="286"/>
      <c r="CO230" s="286"/>
      <c r="CP230" s="286"/>
      <c r="CQ230" s="286"/>
      <c r="CR230" s="286"/>
      <c r="CS230" s="286"/>
      <c r="CT230" s="286"/>
      <c r="CU230" s="286"/>
      <c r="CV230" s="286"/>
      <c r="CW230" s="286"/>
      <c r="CX230" s="286"/>
      <c r="CY230" s="286"/>
      <c r="CZ230" s="286"/>
      <c r="DA230" s="286"/>
      <c r="DB230" s="286"/>
      <c r="DC230" s="286"/>
      <c r="DD230" s="286"/>
      <c r="DE230" s="286"/>
      <c r="DF230" s="286"/>
      <c r="DG230" s="286"/>
      <c r="DH230" s="286"/>
      <c r="DI230" s="286"/>
      <c r="DJ230" s="286"/>
      <c r="DK230" s="286"/>
      <c r="DL230" s="286"/>
      <c r="DM230" s="286"/>
      <c r="DN230" s="286"/>
      <c r="DO230" s="286"/>
      <c r="DP230" s="286"/>
      <c r="DQ230" s="286"/>
      <c r="DR230" s="286"/>
      <c r="DS230" s="286"/>
      <c r="DT230" s="286"/>
      <c r="DU230" s="286"/>
      <c r="DV230" s="286"/>
      <c r="DW230" s="286"/>
      <c r="DX230" s="286"/>
      <c r="DY230" s="286"/>
      <c r="DZ230" s="286"/>
      <c r="EA230" s="286"/>
      <c r="EB230" s="286"/>
      <c r="EC230" s="286"/>
      <c r="ED230" s="286"/>
      <c r="EE230" s="286"/>
      <c r="EF230" s="286"/>
      <c r="EG230" s="286"/>
      <c r="EH230" s="286"/>
      <c r="EI230" s="286"/>
      <c r="EJ230" s="286"/>
      <c r="EK230" s="286"/>
      <c r="EL230" s="286"/>
      <c r="EM230" s="286"/>
      <c r="EN230" s="286"/>
      <c r="EO230" s="286"/>
      <c r="EP230" s="286"/>
      <c r="EQ230" s="286"/>
      <c r="ER230" s="286"/>
      <c r="ES230" s="286"/>
      <c r="ET230" s="286"/>
      <c r="EU230" s="286"/>
      <c r="EV230" s="286"/>
      <c r="EW230" s="286"/>
      <c r="EX230" s="286"/>
      <c r="EY230" s="286"/>
      <c r="EZ230" s="286"/>
      <c r="FA230" s="286"/>
      <c r="FB230" s="286"/>
      <c r="FC230" s="286"/>
      <c r="FD230" s="286"/>
      <c r="FE230" s="286"/>
      <c r="FF230" s="286"/>
      <c r="FG230" s="286"/>
      <c r="FH230" s="286"/>
      <c r="FI230" s="286"/>
      <c r="FJ230" s="286"/>
      <c r="FK230" s="286"/>
      <c r="FL230" s="286"/>
      <c r="FM230" s="286"/>
      <c r="FN230" s="286"/>
      <c r="FO230" s="286"/>
      <c r="FP230" s="286"/>
      <c r="FQ230" s="286"/>
      <c r="FR230" s="286"/>
      <c r="FS230" s="286"/>
      <c r="FT230" s="286"/>
      <c r="FU230" s="286"/>
      <c r="FV230" s="286"/>
      <c r="FW230" s="286"/>
      <c r="FX230" s="286"/>
      <c r="FY230" s="286"/>
      <c r="FZ230" s="286"/>
      <c r="GA230" s="286"/>
      <c r="GB230" s="286"/>
      <c r="GC230" s="286"/>
      <c r="GD230" s="286"/>
      <c r="GE230" s="286"/>
      <c r="GF230" s="286"/>
      <c r="GG230" s="286"/>
      <c r="GH230" s="286"/>
      <c r="GI230" s="286"/>
      <c r="GJ230" s="286"/>
      <c r="GK230" s="286"/>
      <c r="GL230" s="286"/>
      <c r="GM230" s="286"/>
      <c r="GN230" s="286"/>
      <c r="GO230" s="286"/>
      <c r="GP230" s="286"/>
      <c r="GQ230" s="286"/>
      <c r="GR230" s="286"/>
      <c r="GS230" s="286"/>
      <c r="GT230" s="286"/>
      <c r="GU230" s="286"/>
      <c r="GV230" s="286"/>
      <c r="GW230" s="286"/>
      <c r="GX230" s="286"/>
      <c r="GY230" s="286"/>
      <c r="GZ230" s="286"/>
      <c r="HA230" s="286"/>
      <c r="HB230" s="286"/>
      <c r="HC230" s="286"/>
      <c r="HD230" s="286"/>
      <c r="HE230" s="286"/>
      <c r="HF230" s="286"/>
      <c r="HG230" s="286"/>
      <c r="HH230" s="286"/>
      <c r="HI230" s="286"/>
      <c r="HJ230" s="286"/>
      <c r="HK230" s="286"/>
      <c r="HL230" s="286"/>
      <c r="HM230" s="286"/>
      <c r="HN230" s="286"/>
      <c r="HO230" s="286"/>
      <c r="HP230" s="286"/>
      <c r="HQ230" s="286"/>
      <c r="HR230" s="286"/>
      <c r="HS230" s="286"/>
      <c r="HT230" s="286"/>
      <c r="HU230" s="286"/>
      <c r="HV230" s="286"/>
      <c r="HW230" s="286"/>
      <c r="HX230" s="286"/>
      <c r="HY230" s="286"/>
      <c r="HZ230" s="286"/>
      <c r="IA230" s="286"/>
      <c r="IB230" s="286"/>
      <c r="IC230" s="286"/>
    </row>
    <row r="231" spans="1:237" s="287" customFormat="1" ht="30" customHeight="1">
      <c r="A231" s="306">
        <v>223</v>
      </c>
      <c r="B231" s="362" t="s">
        <v>623</v>
      </c>
      <c r="C231" s="305" t="s">
        <v>1486</v>
      </c>
      <c r="D231" s="421">
        <v>1978</v>
      </c>
      <c r="E231" s="365" t="s">
        <v>894</v>
      </c>
      <c r="F231" s="365">
        <v>48.5</v>
      </c>
      <c r="G231" s="414" t="s">
        <v>1882</v>
      </c>
      <c r="H231" s="414" t="s">
        <v>1482</v>
      </c>
      <c r="I231" s="306" t="s">
        <v>1602</v>
      </c>
      <c r="J231" s="306" t="s">
        <v>1884</v>
      </c>
      <c r="K231" s="350">
        <v>41185</v>
      </c>
      <c r="L231" s="356">
        <v>40000</v>
      </c>
      <c r="M231" s="356"/>
      <c r="N231" s="449">
        <v>20000</v>
      </c>
      <c r="O231" s="306">
        <v>10005</v>
      </c>
      <c r="P231" s="306" t="s">
        <v>1631</v>
      </c>
      <c r="Q231" s="306"/>
      <c r="R231" s="306" t="s">
        <v>3590</v>
      </c>
      <c r="S231" s="306">
        <v>244476.38</v>
      </c>
      <c r="T231" s="306" t="s">
        <v>1603</v>
      </c>
      <c r="U231" s="364" t="s">
        <v>2448</v>
      </c>
      <c r="V231" s="348" t="s">
        <v>1604</v>
      </c>
      <c r="W231" s="352"/>
      <c r="X231" s="352"/>
      <c r="Y231" s="352"/>
      <c r="Z231" s="352"/>
      <c r="AA231" s="352"/>
      <c r="AB231" s="352"/>
      <c r="AC231" s="352"/>
      <c r="AD231" s="352"/>
      <c r="AE231" s="352"/>
      <c r="AF231" s="352"/>
      <c r="AG231" s="352"/>
      <c r="AH231" s="352"/>
      <c r="AI231" s="352"/>
      <c r="AJ231" s="352"/>
      <c r="AK231" s="352"/>
      <c r="AL231" s="352"/>
      <c r="AM231" s="352"/>
      <c r="AN231" s="352"/>
      <c r="AO231" s="352"/>
      <c r="AP231" s="352"/>
      <c r="AQ231" s="352"/>
      <c r="AR231" s="352"/>
      <c r="AS231" s="352"/>
      <c r="AT231" s="352"/>
      <c r="AU231" s="352"/>
      <c r="AV231" s="352"/>
      <c r="AW231" s="352"/>
      <c r="AX231" s="352"/>
      <c r="AY231" s="352"/>
      <c r="AZ231" s="352"/>
      <c r="BA231" s="352"/>
      <c r="BB231" s="352"/>
      <c r="BC231" s="352"/>
      <c r="BD231" s="352"/>
      <c r="BE231" s="352"/>
      <c r="BF231" s="352"/>
      <c r="BG231" s="352"/>
      <c r="BH231" s="352"/>
      <c r="BI231" s="352"/>
      <c r="BJ231" s="352"/>
      <c r="BK231" s="286"/>
      <c r="BL231" s="286"/>
      <c r="BM231" s="286"/>
      <c r="BN231" s="286"/>
      <c r="BO231" s="286"/>
      <c r="BP231" s="286"/>
      <c r="BQ231" s="286"/>
      <c r="BR231" s="286"/>
      <c r="BS231" s="286"/>
      <c r="BT231" s="286"/>
      <c r="BU231" s="286"/>
      <c r="BV231" s="286"/>
      <c r="BW231" s="286"/>
      <c r="BX231" s="286"/>
      <c r="BY231" s="286"/>
      <c r="BZ231" s="286"/>
      <c r="CA231" s="286"/>
      <c r="CB231" s="286"/>
      <c r="CC231" s="286"/>
      <c r="CD231" s="286"/>
      <c r="CE231" s="286"/>
      <c r="CF231" s="286"/>
      <c r="CG231" s="286"/>
      <c r="CH231" s="286"/>
      <c r="CI231" s="286"/>
      <c r="CJ231" s="286"/>
      <c r="CK231" s="286"/>
      <c r="CL231" s="286"/>
      <c r="CM231" s="286"/>
      <c r="CN231" s="286"/>
      <c r="CO231" s="286"/>
      <c r="CP231" s="286"/>
      <c r="CQ231" s="286"/>
      <c r="CR231" s="286"/>
      <c r="CS231" s="286"/>
      <c r="CT231" s="286"/>
      <c r="CU231" s="286"/>
      <c r="CV231" s="286"/>
      <c r="CW231" s="286"/>
      <c r="CX231" s="286"/>
      <c r="CY231" s="286"/>
      <c r="CZ231" s="286"/>
      <c r="DA231" s="286"/>
      <c r="DB231" s="286"/>
      <c r="DC231" s="286"/>
      <c r="DD231" s="286"/>
      <c r="DE231" s="286"/>
      <c r="DF231" s="286"/>
      <c r="DG231" s="286"/>
      <c r="DH231" s="286"/>
      <c r="DI231" s="286"/>
      <c r="DJ231" s="286"/>
      <c r="DK231" s="286"/>
      <c r="DL231" s="286"/>
      <c r="DM231" s="286"/>
      <c r="DN231" s="286"/>
      <c r="DO231" s="286"/>
      <c r="DP231" s="286"/>
      <c r="DQ231" s="286"/>
      <c r="DR231" s="286"/>
      <c r="DS231" s="286"/>
      <c r="DT231" s="286"/>
      <c r="DU231" s="286"/>
      <c r="DV231" s="286"/>
      <c r="DW231" s="286"/>
      <c r="DX231" s="286"/>
      <c r="DY231" s="286"/>
      <c r="DZ231" s="286"/>
      <c r="EA231" s="286"/>
      <c r="EB231" s="286"/>
      <c r="EC231" s="286"/>
      <c r="ED231" s="286"/>
      <c r="EE231" s="286"/>
      <c r="EF231" s="286"/>
      <c r="EG231" s="286"/>
      <c r="EH231" s="286"/>
      <c r="EI231" s="286"/>
      <c r="EJ231" s="286"/>
      <c r="EK231" s="286"/>
      <c r="EL231" s="286"/>
      <c r="EM231" s="286"/>
      <c r="EN231" s="286"/>
      <c r="EO231" s="286"/>
      <c r="EP231" s="286"/>
      <c r="EQ231" s="286"/>
      <c r="ER231" s="286"/>
      <c r="ES231" s="286"/>
      <c r="ET231" s="286"/>
      <c r="EU231" s="286"/>
      <c r="EV231" s="286"/>
      <c r="EW231" s="286"/>
      <c r="EX231" s="286"/>
      <c r="EY231" s="286"/>
      <c r="EZ231" s="286"/>
      <c r="FA231" s="286"/>
      <c r="FB231" s="286"/>
      <c r="FC231" s="286"/>
      <c r="FD231" s="286"/>
      <c r="FE231" s="286"/>
      <c r="FF231" s="286"/>
      <c r="FG231" s="286"/>
      <c r="FH231" s="286"/>
      <c r="FI231" s="286"/>
      <c r="FJ231" s="286"/>
      <c r="FK231" s="286"/>
      <c r="FL231" s="286"/>
      <c r="FM231" s="286"/>
      <c r="FN231" s="286"/>
      <c r="FO231" s="286"/>
      <c r="FP231" s="286"/>
      <c r="FQ231" s="286"/>
      <c r="FR231" s="286"/>
      <c r="FS231" s="286"/>
      <c r="FT231" s="286"/>
      <c r="FU231" s="286"/>
      <c r="FV231" s="286"/>
      <c r="FW231" s="286"/>
      <c r="FX231" s="286"/>
      <c r="FY231" s="286"/>
      <c r="FZ231" s="286"/>
      <c r="GA231" s="286"/>
      <c r="GB231" s="286"/>
      <c r="GC231" s="286"/>
      <c r="GD231" s="286"/>
      <c r="GE231" s="286"/>
      <c r="GF231" s="286"/>
      <c r="GG231" s="286"/>
      <c r="GH231" s="286"/>
      <c r="GI231" s="286"/>
      <c r="GJ231" s="286"/>
      <c r="GK231" s="286"/>
      <c r="GL231" s="286"/>
      <c r="GM231" s="286"/>
      <c r="GN231" s="286"/>
      <c r="GO231" s="286"/>
      <c r="GP231" s="286"/>
      <c r="GQ231" s="286"/>
      <c r="GR231" s="286"/>
      <c r="GS231" s="286"/>
      <c r="GT231" s="286"/>
      <c r="GU231" s="286"/>
      <c r="GV231" s="286"/>
      <c r="GW231" s="286"/>
      <c r="GX231" s="286"/>
      <c r="GY231" s="286"/>
      <c r="GZ231" s="286"/>
      <c r="HA231" s="286"/>
      <c r="HB231" s="286"/>
      <c r="HC231" s="286"/>
      <c r="HD231" s="286"/>
      <c r="HE231" s="286"/>
      <c r="HF231" s="286"/>
      <c r="HG231" s="286"/>
      <c r="HH231" s="286"/>
      <c r="HI231" s="286"/>
      <c r="HJ231" s="286"/>
      <c r="HK231" s="286"/>
      <c r="HL231" s="286"/>
      <c r="HM231" s="286"/>
      <c r="HN231" s="286"/>
      <c r="HO231" s="286"/>
      <c r="HP231" s="286"/>
      <c r="HQ231" s="286"/>
      <c r="HR231" s="286"/>
      <c r="HS231" s="286"/>
      <c r="HT231" s="286"/>
      <c r="HU231" s="286"/>
      <c r="HV231" s="286"/>
      <c r="HW231" s="286"/>
      <c r="HX231" s="286"/>
      <c r="HY231" s="286"/>
      <c r="HZ231" s="286"/>
      <c r="IA231" s="286"/>
      <c r="IB231" s="286"/>
      <c r="IC231" s="286"/>
    </row>
    <row r="232" spans="1:237" s="287" customFormat="1" ht="40.5" customHeight="1">
      <c r="A232" s="306">
        <v>224</v>
      </c>
      <c r="B232" s="362" t="s">
        <v>624</v>
      </c>
      <c r="C232" s="305" t="s">
        <v>381</v>
      </c>
      <c r="D232" s="421">
        <v>1976</v>
      </c>
      <c r="E232" s="365" t="s">
        <v>894</v>
      </c>
      <c r="F232" s="365" t="s">
        <v>1282</v>
      </c>
      <c r="G232" s="414" t="s">
        <v>1283</v>
      </c>
      <c r="H232" s="365"/>
      <c r="I232" s="306" t="s">
        <v>1602</v>
      </c>
      <c r="J232" s="306" t="s">
        <v>227</v>
      </c>
      <c r="K232" s="350">
        <v>40322</v>
      </c>
      <c r="L232" s="356">
        <v>277473</v>
      </c>
      <c r="M232" s="356"/>
      <c r="N232" s="449">
        <v>49945</v>
      </c>
      <c r="O232" s="306"/>
      <c r="P232" s="306"/>
      <c r="Q232" s="306"/>
      <c r="R232" s="306" t="s">
        <v>3632</v>
      </c>
      <c r="S232" s="306">
        <v>76596871.079999998</v>
      </c>
      <c r="T232" s="306" t="s">
        <v>1603</v>
      </c>
      <c r="U232" s="364" t="s">
        <v>2448</v>
      </c>
      <c r="V232" s="348" t="s">
        <v>1604</v>
      </c>
      <c r="W232" s="352"/>
      <c r="X232" s="352"/>
      <c r="Y232" s="352"/>
      <c r="Z232" s="352"/>
      <c r="AA232" s="352"/>
      <c r="AB232" s="352"/>
      <c r="AC232" s="352"/>
      <c r="AD232" s="352"/>
      <c r="AE232" s="352"/>
      <c r="AF232" s="352"/>
      <c r="AG232" s="352"/>
      <c r="AH232" s="352"/>
      <c r="AI232" s="352"/>
      <c r="AJ232" s="352"/>
      <c r="AK232" s="352"/>
      <c r="AL232" s="352"/>
      <c r="AM232" s="352"/>
      <c r="AN232" s="352"/>
      <c r="AO232" s="352"/>
      <c r="AP232" s="352"/>
      <c r="AQ232" s="352"/>
      <c r="AR232" s="352"/>
      <c r="AS232" s="352"/>
      <c r="AT232" s="352"/>
      <c r="AU232" s="352"/>
      <c r="AV232" s="352"/>
      <c r="AW232" s="352"/>
      <c r="AX232" s="352"/>
      <c r="AY232" s="352"/>
      <c r="AZ232" s="352"/>
      <c r="BA232" s="352"/>
      <c r="BB232" s="352"/>
      <c r="BC232" s="352"/>
      <c r="BD232" s="352"/>
      <c r="BE232" s="352"/>
      <c r="BF232" s="352"/>
      <c r="BG232" s="352"/>
      <c r="BH232" s="352"/>
      <c r="BI232" s="352"/>
      <c r="BJ232" s="352"/>
      <c r="BK232" s="286"/>
      <c r="BL232" s="286"/>
      <c r="BM232" s="286"/>
      <c r="BN232" s="286"/>
      <c r="BO232" s="286"/>
      <c r="BP232" s="286"/>
      <c r="BQ232" s="286"/>
      <c r="BR232" s="286"/>
      <c r="BS232" s="286"/>
      <c r="BT232" s="286"/>
      <c r="BU232" s="286"/>
      <c r="BV232" s="286"/>
      <c r="BW232" s="286"/>
      <c r="BX232" s="286"/>
      <c r="BY232" s="286"/>
      <c r="BZ232" s="286"/>
      <c r="CA232" s="286"/>
      <c r="CB232" s="286"/>
      <c r="CC232" s="286"/>
      <c r="CD232" s="286"/>
      <c r="CE232" s="286"/>
      <c r="CF232" s="286"/>
      <c r="CG232" s="286"/>
      <c r="CH232" s="286"/>
      <c r="CI232" s="286"/>
      <c r="CJ232" s="286"/>
      <c r="CK232" s="286"/>
      <c r="CL232" s="286"/>
      <c r="CM232" s="286"/>
      <c r="CN232" s="286"/>
      <c r="CO232" s="286"/>
      <c r="CP232" s="286"/>
      <c r="CQ232" s="286"/>
      <c r="CR232" s="286"/>
      <c r="CS232" s="286"/>
      <c r="CT232" s="286"/>
      <c r="CU232" s="286"/>
      <c r="CV232" s="286"/>
      <c r="CW232" s="286"/>
      <c r="CX232" s="286"/>
      <c r="CY232" s="286"/>
      <c r="CZ232" s="286"/>
      <c r="DA232" s="286"/>
      <c r="DB232" s="286"/>
      <c r="DC232" s="286"/>
      <c r="DD232" s="286"/>
      <c r="DE232" s="286"/>
      <c r="DF232" s="286"/>
      <c r="DG232" s="286"/>
      <c r="DH232" s="286"/>
      <c r="DI232" s="286"/>
      <c r="DJ232" s="286"/>
      <c r="DK232" s="286"/>
      <c r="DL232" s="286"/>
      <c r="DM232" s="286"/>
      <c r="DN232" s="286"/>
      <c r="DO232" s="286"/>
      <c r="DP232" s="286"/>
      <c r="DQ232" s="286"/>
      <c r="DR232" s="286"/>
      <c r="DS232" s="286"/>
      <c r="DT232" s="286"/>
      <c r="DU232" s="286"/>
      <c r="DV232" s="286"/>
      <c r="DW232" s="286"/>
      <c r="DX232" s="286"/>
      <c r="DY232" s="286"/>
      <c r="DZ232" s="286"/>
      <c r="EA232" s="286"/>
      <c r="EB232" s="286"/>
      <c r="EC232" s="286"/>
      <c r="ED232" s="286"/>
      <c r="EE232" s="286"/>
      <c r="EF232" s="286"/>
      <c r="EG232" s="286"/>
      <c r="EH232" s="286"/>
      <c r="EI232" s="286"/>
      <c r="EJ232" s="286"/>
      <c r="EK232" s="286"/>
      <c r="EL232" s="286"/>
      <c r="EM232" s="286"/>
      <c r="EN232" s="286"/>
      <c r="EO232" s="286"/>
      <c r="EP232" s="286"/>
      <c r="EQ232" s="286"/>
      <c r="ER232" s="286"/>
      <c r="ES232" s="286"/>
      <c r="ET232" s="286"/>
      <c r="EU232" s="286"/>
      <c r="EV232" s="286"/>
      <c r="EW232" s="286"/>
      <c r="EX232" s="286"/>
      <c r="EY232" s="286"/>
      <c r="EZ232" s="286"/>
      <c r="FA232" s="286"/>
      <c r="FB232" s="286"/>
      <c r="FC232" s="286"/>
      <c r="FD232" s="286"/>
      <c r="FE232" s="286"/>
      <c r="FF232" s="286"/>
      <c r="FG232" s="286"/>
      <c r="FH232" s="286"/>
      <c r="FI232" s="286"/>
      <c r="FJ232" s="286"/>
      <c r="FK232" s="286"/>
      <c r="FL232" s="286"/>
      <c r="FM232" s="286"/>
      <c r="FN232" s="286"/>
      <c r="FO232" s="286"/>
      <c r="FP232" s="286"/>
      <c r="FQ232" s="286"/>
      <c r="FR232" s="286"/>
      <c r="FS232" s="286"/>
      <c r="FT232" s="286"/>
      <c r="FU232" s="286"/>
      <c r="FV232" s="286"/>
      <c r="FW232" s="286"/>
      <c r="FX232" s="286"/>
      <c r="FY232" s="286"/>
      <c r="FZ232" s="286"/>
      <c r="GA232" s="286"/>
      <c r="GB232" s="286"/>
      <c r="GC232" s="286"/>
      <c r="GD232" s="286"/>
      <c r="GE232" s="286"/>
      <c r="GF232" s="286"/>
      <c r="GG232" s="286"/>
      <c r="GH232" s="286"/>
      <c r="GI232" s="286"/>
      <c r="GJ232" s="286"/>
      <c r="GK232" s="286"/>
      <c r="GL232" s="286"/>
      <c r="GM232" s="286"/>
      <c r="GN232" s="286"/>
      <c r="GO232" s="286"/>
      <c r="GP232" s="286"/>
      <c r="GQ232" s="286"/>
      <c r="GR232" s="286"/>
      <c r="GS232" s="286"/>
      <c r="GT232" s="286"/>
      <c r="GU232" s="286"/>
      <c r="GV232" s="286"/>
      <c r="GW232" s="286"/>
      <c r="GX232" s="286"/>
      <c r="GY232" s="286"/>
      <c r="GZ232" s="286"/>
      <c r="HA232" s="286"/>
      <c r="HB232" s="286"/>
      <c r="HC232" s="286"/>
      <c r="HD232" s="286"/>
      <c r="HE232" s="286"/>
      <c r="HF232" s="286"/>
      <c r="HG232" s="286"/>
      <c r="HH232" s="286"/>
      <c r="HI232" s="286"/>
      <c r="HJ232" s="286"/>
      <c r="HK232" s="286"/>
      <c r="HL232" s="286"/>
      <c r="HM232" s="286"/>
      <c r="HN232" s="286"/>
      <c r="HO232" s="286"/>
      <c r="HP232" s="286"/>
      <c r="HQ232" s="286"/>
      <c r="HR232" s="286"/>
      <c r="HS232" s="286"/>
      <c r="HT232" s="286"/>
      <c r="HU232" s="286"/>
      <c r="HV232" s="286"/>
      <c r="HW232" s="286"/>
      <c r="HX232" s="286"/>
      <c r="HY232" s="286"/>
      <c r="HZ232" s="286"/>
      <c r="IA232" s="286"/>
      <c r="IB232" s="286"/>
      <c r="IC232" s="286"/>
    </row>
    <row r="233" spans="1:237" s="287" customFormat="1" ht="30" customHeight="1">
      <c r="A233" s="306">
        <v>225</v>
      </c>
      <c r="B233" s="362" t="s">
        <v>625</v>
      </c>
      <c r="C233" s="305" t="s">
        <v>215</v>
      </c>
      <c r="D233" s="421">
        <v>1976</v>
      </c>
      <c r="E233" s="365" t="s">
        <v>894</v>
      </c>
      <c r="F233" s="365" t="s">
        <v>1484</v>
      </c>
      <c r="G233" s="305" t="s">
        <v>1281</v>
      </c>
      <c r="H233" s="365"/>
      <c r="I233" s="306" t="s">
        <v>1602</v>
      </c>
      <c r="J233" s="306" t="s">
        <v>228</v>
      </c>
      <c r="K233" s="350">
        <v>40322</v>
      </c>
      <c r="L233" s="356">
        <v>54340</v>
      </c>
      <c r="M233" s="356"/>
      <c r="N233" s="449">
        <v>978</v>
      </c>
      <c r="O233" s="306">
        <v>30109</v>
      </c>
      <c r="P233" s="306" t="s">
        <v>1631</v>
      </c>
      <c r="Q233" s="306"/>
      <c r="R233" s="306" t="s">
        <v>3589</v>
      </c>
      <c r="S233" s="306" t="s">
        <v>3562</v>
      </c>
      <c r="T233" s="306" t="s">
        <v>1603</v>
      </c>
      <c r="U233" s="364" t="s">
        <v>2448</v>
      </c>
      <c r="V233" s="348" t="s">
        <v>1604</v>
      </c>
      <c r="W233" s="352"/>
      <c r="X233" s="352"/>
      <c r="Y233" s="352"/>
      <c r="Z233" s="352"/>
      <c r="AA233" s="352"/>
      <c r="AB233" s="352"/>
      <c r="AC233" s="352"/>
      <c r="AD233" s="352"/>
      <c r="AE233" s="352"/>
      <c r="AF233" s="352"/>
      <c r="AG233" s="352"/>
      <c r="AH233" s="352"/>
      <c r="AI233" s="352"/>
      <c r="AJ233" s="352"/>
      <c r="AK233" s="352"/>
      <c r="AL233" s="352"/>
      <c r="AM233" s="352"/>
      <c r="AN233" s="352"/>
      <c r="AO233" s="352"/>
      <c r="AP233" s="352"/>
      <c r="AQ233" s="352"/>
      <c r="AR233" s="352"/>
      <c r="AS233" s="352"/>
      <c r="AT233" s="352"/>
      <c r="AU233" s="352"/>
      <c r="AV233" s="352"/>
      <c r="AW233" s="352"/>
      <c r="AX233" s="352"/>
      <c r="AY233" s="352"/>
      <c r="AZ233" s="352"/>
      <c r="BA233" s="352"/>
      <c r="BB233" s="352"/>
      <c r="BC233" s="352"/>
      <c r="BD233" s="352"/>
      <c r="BE233" s="352"/>
      <c r="BF233" s="352"/>
      <c r="BG233" s="352"/>
      <c r="BH233" s="352"/>
      <c r="BI233" s="352"/>
      <c r="BJ233" s="352"/>
      <c r="BK233" s="286"/>
      <c r="BL233" s="286"/>
      <c r="BM233" s="286"/>
      <c r="BN233" s="286"/>
      <c r="BO233" s="286"/>
      <c r="BP233" s="286"/>
      <c r="BQ233" s="286"/>
      <c r="BR233" s="286"/>
      <c r="BS233" s="286"/>
      <c r="BT233" s="286"/>
      <c r="BU233" s="286"/>
      <c r="BV233" s="286"/>
      <c r="BW233" s="286"/>
      <c r="BX233" s="286"/>
      <c r="BY233" s="286"/>
      <c r="BZ233" s="286"/>
      <c r="CA233" s="286"/>
      <c r="CB233" s="286"/>
      <c r="CC233" s="286"/>
      <c r="CD233" s="286"/>
      <c r="CE233" s="286"/>
      <c r="CF233" s="286"/>
      <c r="CG233" s="286"/>
      <c r="CH233" s="286"/>
      <c r="CI233" s="286"/>
      <c r="CJ233" s="286"/>
      <c r="CK233" s="286"/>
      <c r="CL233" s="286"/>
      <c r="CM233" s="286"/>
      <c r="CN233" s="286"/>
      <c r="CO233" s="286"/>
      <c r="CP233" s="286"/>
      <c r="CQ233" s="286"/>
      <c r="CR233" s="286"/>
      <c r="CS233" s="286"/>
      <c r="CT233" s="286"/>
      <c r="CU233" s="286"/>
      <c r="CV233" s="286"/>
      <c r="CW233" s="286"/>
      <c r="CX233" s="286"/>
      <c r="CY233" s="286"/>
      <c r="CZ233" s="286"/>
      <c r="DA233" s="286"/>
      <c r="DB233" s="286"/>
      <c r="DC233" s="286"/>
      <c r="DD233" s="286"/>
      <c r="DE233" s="286"/>
      <c r="DF233" s="286"/>
      <c r="DG233" s="286"/>
      <c r="DH233" s="286"/>
      <c r="DI233" s="286"/>
      <c r="DJ233" s="286"/>
      <c r="DK233" s="286"/>
      <c r="DL233" s="286"/>
      <c r="DM233" s="286"/>
      <c r="DN233" s="286"/>
      <c r="DO233" s="286"/>
      <c r="DP233" s="286"/>
      <c r="DQ233" s="286"/>
      <c r="DR233" s="286"/>
      <c r="DS233" s="286"/>
      <c r="DT233" s="286"/>
      <c r="DU233" s="286"/>
      <c r="DV233" s="286"/>
      <c r="DW233" s="286"/>
      <c r="DX233" s="286"/>
      <c r="DY233" s="286"/>
      <c r="DZ233" s="286"/>
      <c r="EA233" s="286"/>
      <c r="EB233" s="286"/>
      <c r="EC233" s="286"/>
      <c r="ED233" s="286"/>
      <c r="EE233" s="286"/>
      <c r="EF233" s="286"/>
      <c r="EG233" s="286"/>
      <c r="EH233" s="286"/>
      <c r="EI233" s="286"/>
      <c r="EJ233" s="286"/>
      <c r="EK233" s="286"/>
      <c r="EL233" s="286"/>
      <c r="EM233" s="286"/>
      <c r="EN233" s="286"/>
      <c r="EO233" s="286"/>
      <c r="EP233" s="286"/>
      <c r="EQ233" s="286"/>
      <c r="ER233" s="286"/>
      <c r="ES233" s="286"/>
      <c r="ET233" s="286"/>
      <c r="EU233" s="286"/>
      <c r="EV233" s="286"/>
      <c r="EW233" s="286"/>
      <c r="EX233" s="286"/>
      <c r="EY233" s="286"/>
      <c r="EZ233" s="286"/>
      <c r="FA233" s="286"/>
      <c r="FB233" s="286"/>
      <c r="FC233" s="286"/>
      <c r="FD233" s="286"/>
      <c r="FE233" s="286"/>
      <c r="FF233" s="286"/>
      <c r="FG233" s="286"/>
      <c r="FH233" s="286"/>
      <c r="FI233" s="286"/>
      <c r="FJ233" s="286"/>
      <c r="FK233" s="286"/>
      <c r="FL233" s="286"/>
      <c r="FM233" s="286"/>
      <c r="FN233" s="286"/>
      <c r="FO233" s="286"/>
      <c r="FP233" s="286"/>
      <c r="FQ233" s="286"/>
      <c r="FR233" s="286"/>
      <c r="FS233" s="286"/>
      <c r="FT233" s="286"/>
      <c r="FU233" s="286"/>
      <c r="FV233" s="286"/>
      <c r="FW233" s="286"/>
      <c r="FX233" s="286"/>
      <c r="FY233" s="286"/>
      <c r="FZ233" s="286"/>
      <c r="GA233" s="286"/>
      <c r="GB233" s="286"/>
      <c r="GC233" s="286"/>
      <c r="GD233" s="286"/>
      <c r="GE233" s="286"/>
      <c r="GF233" s="286"/>
      <c r="GG233" s="286"/>
      <c r="GH233" s="286"/>
      <c r="GI233" s="286"/>
      <c r="GJ233" s="286"/>
      <c r="GK233" s="286"/>
      <c r="GL233" s="286"/>
      <c r="GM233" s="286"/>
      <c r="GN233" s="286"/>
      <c r="GO233" s="286"/>
      <c r="GP233" s="286"/>
      <c r="GQ233" s="286"/>
      <c r="GR233" s="286"/>
      <c r="GS233" s="286"/>
      <c r="GT233" s="286"/>
      <c r="GU233" s="286"/>
      <c r="GV233" s="286"/>
      <c r="GW233" s="286"/>
      <c r="GX233" s="286"/>
      <c r="GY233" s="286"/>
      <c r="GZ233" s="286"/>
      <c r="HA233" s="286"/>
      <c r="HB233" s="286"/>
      <c r="HC233" s="286"/>
      <c r="HD233" s="286"/>
      <c r="HE233" s="286"/>
      <c r="HF233" s="286"/>
      <c r="HG233" s="286"/>
      <c r="HH233" s="286"/>
      <c r="HI233" s="286"/>
      <c r="HJ233" s="286"/>
      <c r="HK233" s="286"/>
      <c r="HL233" s="286"/>
      <c r="HM233" s="286"/>
      <c r="HN233" s="286"/>
      <c r="HO233" s="286"/>
      <c r="HP233" s="286"/>
      <c r="HQ233" s="286"/>
      <c r="HR233" s="286"/>
      <c r="HS233" s="286"/>
      <c r="HT233" s="286"/>
      <c r="HU233" s="286"/>
      <c r="HV233" s="286"/>
      <c r="HW233" s="286"/>
      <c r="HX233" s="286"/>
      <c r="HY233" s="286"/>
      <c r="HZ233" s="286"/>
      <c r="IA233" s="286"/>
      <c r="IB233" s="286"/>
      <c r="IC233" s="286"/>
    </row>
    <row r="234" spans="1:237" s="304" customFormat="1" ht="30" customHeight="1">
      <c r="A234" s="306">
        <v>226</v>
      </c>
      <c r="B234" s="438" t="s">
        <v>1077</v>
      </c>
      <c r="C234" s="438" t="s">
        <v>1240</v>
      </c>
      <c r="D234" s="348">
        <v>1988</v>
      </c>
      <c r="E234" s="439" t="s">
        <v>1686</v>
      </c>
      <c r="F234" s="439">
        <v>73</v>
      </c>
      <c r="G234" s="439"/>
      <c r="H234" s="438" t="s">
        <v>1078</v>
      </c>
      <c r="I234" s="439" t="s">
        <v>1243</v>
      </c>
      <c r="J234" s="439">
        <v>710</v>
      </c>
      <c r="K234" s="350">
        <v>39871</v>
      </c>
      <c r="L234" s="356">
        <v>276972</v>
      </c>
      <c r="M234" s="356"/>
      <c r="N234" s="356"/>
      <c r="O234" s="439"/>
      <c r="P234" s="439"/>
      <c r="Q234" s="439"/>
      <c r="R234" s="439"/>
      <c r="S234" s="439"/>
      <c r="T234" s="439" t="s">
        <v>1603</v>
      </c>
      <c r="U234" s="364" t="s">
        <v>1741</v>
      </c>
      <c r="V234" s="439" t="s">
        <v>1781</v>
      </c>
      <c r="W234" s="353"/>
      <c r="X234" s="353"/>
      <c r="Y234" s="353"/>
      <c r="Z234" s="353"/>
      <c r="AA234" s="353"/>
      <c r="AB234" s="353"/>
      <c r="AC234" s="353"/>
      <c r="AD234" s="353"/>
      <c r="AE234" s="353"/>
      <c r="AF234" s="353"/>
      <c r="AG234" s="353"/>
      <c r="AH234" s="353"/>
      <c r="AI234" s="353"/>
      <c r="AJ234" s="353"/>
      <c r="AK234" s="353"/>
      <c r="AL234" s="353"/>
      <c r="AM234" s="353"/>
      <c r="AN234" s="353"/>
      <c r="AO234" s="353"/>
      <c r="AP234" s="353"/>
      <c r="AQ234" s="353"/>
      <c r="AR234" s="353"/>
      <c r="AS234" s="353"/>
      <c r="AT234" s="353"/>
      <c r="AU234" s="353"/>
      <c r="AV234" s="353"/>
      <c r="AW234" s="353"/>
      <c r="AX234" s="353"/>
      <c r="AY234" s="353"/>
      <c r="AZ234" s="353"/>
      <c r="BA234" s="353"/>
      <c r="BB234" s="353"/>
      <c r="BC234" s="353"/>
      <c r="BD234" s="353"/>
      <c r="BE234" s="353"/>
      <c r="BF234" s="353"/>
      <c r="BG234" s="353"/>
      <c r="BH234" s="353"/>
      <c r="BI234" s="353"/>
      <c r="BJ234" s="353"/>
      <c r="BK234" s="303"/>
      <c r="BL234" s="303"/>
      <c r="BM234" s="303"/>
      <c r="BN234" s="303"/>
      <c r="BO234" s="303"/>
      <c r="BP234" s="303"/>
      <c r="BQ234" s="303"/>
      <c r="BR234" s="303"/>
      <c r="BS234" s="303"/>
      <c r="BT234" s="303"/>
      <c r="BU234" s="303"/>
      <c r="BV234" s="303"/>
      <c r="BW234" s="303"/>
      <c r="BX234" s="303"/>
      <c r="BY234" s="303"/>
      <c r="BZ234" s="303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  <c r="CW234" s="303"/>
      <c r="CX234" s="303"/>
      <c r="CY234" s="303"/>
      <c r="CZ234" s="303"/>
      <c r="DA234" s="303"/>
      <c r="DB234" s="303"/>
      <c r="DC234" s="303"/>
      <c r="DD234" s="303"/>
      <c r="DE234" s="303"/>
      <c r="DF234" s="303"/>
      <c r="DG234" s="303"/>
      <c r="DH234" s="303"/>
      <c r="DI234" s="303"/>
      <c r="DJ234" s="303"/>
      <c r="DK234" s="303"/>
      <c r="DL234" s="303"/>
      <c r="DM234" s="303"/>
      <c r="DN234" s="303"/>
      <c r="DO234" s="303"/>
      <c r="DP234" s="303"/>
      <c r="DQ234" s="303"/>
      <c r="DR234" s="303"/>
      <c r="DS234" s="303"/>
      <c r="DT234" s="303"/>
      <c r="DU234" s="303"/>
      <c r="DV234" s="303"/>
      <c r="DW234" s="303"/>
      <c r="DX234" s="303"/>
      <c r="DY234" s="303"/>
      <c r="DZ234" s="303"/>
      <c r="EA234" s="303"/>
      <c r="EB234" s="303"/>
      <c r="EC234" s="303"/>
      <c r="ED234" s="303"/>
      <c r="EE234" s="303"/>
      <c r="EF234" s="303"/>
      <c r="EG234" s="303"/>
      <c r="EH234" s="303"/>
      <c r="EI234" s="303"/>
      <c r="EJ234" s="303"/>
      <c r="EK234" s="303"/>
      <c r="EL234" s="303"/>
      <c r="EM234" s="303"/>
      <c r="EN234" s="303"/>
      <c r="EO234" s="303"/>
      <c r="EP234" s="303"/>
      <c r="EQ234" s="303"/>
      <c r="ER234" s="303"/>
      <c r="ES234" s="303"/>
      <c r="ET234" s="303"/>
      <c r="EU234" s="303"/>
      <c r="EV234" s="303"/>
      <c r="EW234" s="303"/>
      <c r="EX234" s="303"/>
      <c r="EY234" s="303"/>
      <c r="EZ234" s="303"/>
      <c r="FA234" s="303"/>
      <c r="FB234" s="303"/>
      <c r="FC234" s="303"/>
      <c r="FD234" s="303"/>
      <c r="FE234" s="303"/>
      <c r="FF234" s="303"/>
      <c r="FG234" s="303"/>
      <c r="FH234" s="303"/>
      <c r="FI234" s="303"/>
      <c r="FJ234" s="303"/>
      <c r="FK234" s="303"/>
      <c r="FL234" s="303"/>
      <c r="FM234" s="303"/>
      <c r="FN234" s="303"/>
      <c r="FO234" s="303"/>
      <c r="FP234" s="303"/>
      <c r="FQ234" s="303"/>
      <c r="FR234" s="303"/>
      <c r="FS234" s="303"/>
      <c r="FT234" s="303"/>
      <c r="FU234" s="303"/>
      <c r="FV234" s="303"/>
      <c r="FW234" s="303"/>
      <c r="FX234" s="303"/>
      <c r="FY234" s="303"/>
      <c r="FZ234" s="303"/>
      <c r="GA234" s="303"/>
      <c r="GB234" s="303"/>
      <c r="GC234" s="303"/>
      <c r="GD234" s="303"/>
      <c r="GE234" s="303"/>
      <c r="GF234" s="303"/>
      <c r="GG234" s="303"/>
      <c r="GH234" s="303"/>
      <c r="GI234" s="303"/>
      <c r="GJ234" s="303"/>
      <c r="GK234" s="303"/>
      <c r="GL234" s="303"/>
      <c r="GM234" s="303"/>
      <c r="GN234" s="303"/>
      <c r="GO234" s="303"/>
      <c r="GP234" s="303"/>
      <c r="GQ234" s="303"/>
      <c r="GR234" s="303"/>
      <c r="GS234" s="303"/>
      <c r="GT234" s="303"/>
      <c r="GU234" s="303"/>
      <c r="GV234" s="303"/>
      <c r="GW234" s="303"/>
      <c r="GX234" s="303"/>
      <c r="GY234" s="303"/>
      <c r="GZ234" s="303"/>
      <c r="HA234" s="303"/>
      <c r="HB234" s="303"/>
      <c r="HC234" s="303"/>
      <c r="HD234" s="303"/>
      <c r="HE234" s="303"/>
      <c r="HF234" s="303"/>
      <c r="HG234" s="303"/>
      <c r="HH234" s="303"/>
      <c r="HI234" s="303"/>
      <c r="HJ234" s="303"/>
      <c r="HK234" s="303"/>
      <c r="HL234" s="303"/>
      <c r="HM234" s="303"/>
      <c r="HN234" s="303"/>
      <c r="HO234" s="303"/>
      <c r="HP234" s="303"/>
      <c r="HQ234" s="303"/>
      <c r="HR234" s="303"/>
      <c r="HS234" s="303"/>
      <c r="HT234" s="303"/>
      <c r="HU234" s="303"/>
      <c r="HV234" s="303"/>
      <c r="HW234" s="303"/>
      <c r="HX234" s="303"/>
      <c r="HY234" s="303"/>
      <c r="HZ234" s="303"/>
      <c r="IA234" s="303"/>
      <c r="IB234" s="303"/>
      <c r="IC234" s="303"/>
    </row>
    <row r="235" spans="1:237" s="304" customFormat="1" ht="30" customHeight="1">
      <c r="A235" s="306">
        <v>227</v>
      </c>
      <c r="B235" s="438" t="s">
        <v>1079</v>
      </c>
      <c r="C235" s="438" t="s">
        <v>1080</v>
      </c>
      <c r="D235" s="348">
        <v>1988</v>
      </c>
      <c r="E235" s="439" t="s">
        <v>1686</v>
      </c>
      <c r="F235" s="439">
        <v>109.1</v>
      </c>
      <c r="G235" s="439"/>
      <c r="H235" s="438" t="s">
        <v>1078</v>
      </c>
      <c r="I235" s="439" t="s">
        <v>1243</v>
      </c>
      <c r="J235" s="439">
        <v>710</v>
      </c>
      <c r="K235" s="350">
        <v>39871</v>
      </c>
      <c r="L235" s="356">
        <v>152012</v>
      </c>
      <c r="M235" s="356"/>
      <c r="N235" s="356"/>
      <c r="O235" s="439"/>
      <c r="P235" s="439"/>
      <c r="Q235" s="439"/>
      <c r="R235" s="439"/>
      <c r="S235" s="439"/>
      <c r="T235" s="439" t="s">
        <v>1603</v>
      </c>
      <c r="U235" s="364" t="s">
        <v>1741</v>
      </c>
      <c r="V235" s="439" t="s">
        <v>1781</v>
      </c>
      <c r="W235" s="353"/>
      <c r="X235" s="353"/>
      <c r="Y235" s="353"/>
      <c r="Z235" s="353"/>
      <c r="AA235" s="353"/>
      <c r="AB235" s="353"/>
      <c r="AC235" s="353"/>
      <c r="AD235" s="353"/>
      <c r="AE235" s="353"/>
      <c r="AF235" s="353"/>
      <c r="AG235" s="353"/>
      <c r="AH235" s="353"/>
      <c r="AI235" s="353"/>
      <c r="AJ235" s="353"/>
      <c r="AK235" s="353"/>
      <c r="AL235" s="353"/>
      <c r="AM235" s="353"/>
      <c r="AN235" s="353"/>
      <c r="AO235" s="353"/>
      <c r="AP235" s="353"/>
      <c r="AQ235" s="353"/>
      <c r="AR235" s="353"/>
      <c r="AS235" s="353"/>
      <c r="AT235" s="353"/>
      <c r="AU235" s="353"/>
      <c r="AV235" s="353"/>
      <c r="AW235" s="353"/>
      <c r="AX235" s="353"/>
      <c r="AY235" s="353"/>
      <c r="AZ235" s="353"/>
      <c r="BA235" s="353"/>
      <c r="BB235" s="353"/>
      <c r="BC235" s="353"/>
      <c r="BD235" s="353"/>
      <c r="BE235" s="353"/>
      <c r="BF235" s="353"/>
      <c r="BG235" s="353"/>
      <c r="BH235" s="353"/>
      <c r="BI235" s="353"/>
      <c r="BJ235" s="353"/>
      <c r="BK235" s="303"/>
      <c r="BL235" s="303"/>
      <c r="BM235" s="303"/>
      <c r="BN235" s="303"/>
      <c r="BO235" s="303"/>
      <c r="BP235" s="303"/>
      <c r="BQ235" s="303"/>
      <c r="BR235" s="303"/>
      <c r="BS235" s="303"/>
      <c r="BT235" s="303"/>
      <c r="BU235" s="303"/>
      <c r="BV235" s="303"/>
      <c r="BW235" s="303"/>
      <c r="BX235" s="303"/>
      <c r="BY235" s="303"/>
      <c r="BZ235" s="303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  <c r="CW235" s="303"/>
      <c r="CX235" s="303"/>
      <c r="CY235" s="303"/>
      <c r="CZ235" s="303"/>
      <c r="DA235" s="303"/>
      <c r="DB235" s="303"/>
      <c r="DC235" s="303"/>
      <c r="DD235" s="303"/>
      <c r="DE235" s="303"/>
      <c r="DF235" s="303"/>
      <c r="DG235" s="303"/>
      <c r="DH235" s="303"/>
      <c r="DI235" s="303"/>
      <c r="DJ235" s="303"/>
      <c r="DK235" s="303"/>
      <c r="DL235" s="303"/>
      <c r="DM235" s="303"/>
      <c r="DN235" s="303"/>
      <c r="DO235" s="303"/>
      <c r="DP235" s="303"/>
      <c r="DQ235" s="303"/>
      <c r="DR235" s="303"/>
      <c r="DS235" s="303"/>
      <c r="DT235" s="303"/>
      <c r="DU235" s="303"/>
      <c r="DV235" s="303"/>
      <c r="DW235" s="303"/>
      <c r="DX235" s="303"/>
      <c r="DY235" s="303"/>
      <c r="DZ235" s="303"/>
      <c r="EA235" s="303"/>
      <c r="EB235" s="303"/>
      <c r="EC235" s="303"/>
      <c r="ED235" s="303"/>
      <c r="EE235" s="303"/>
      <c r="EF235" s="303"/>
      <c r="EG235" s="303"/>
      <c r="EH235" s="303"/>
      <c r="EI235" s="303"/>
      <c r="EJ235" s="303"/>
      <c r="EK235" s="303"/>
      <c r="EL235" s="303"/>
      <c r="EM235" s="303"/>
      <c r="EN235" s="303"/>
      <c r="EO235" s="303"/>
      <c r="EP235" s="303"/>
      <c r="EQ235" s="303"/>
      <c r="ER235" s="303"/>
      <c r="ES235" s="303"/>
      <c r="ET235" s="303"/>
      <c r="EU235" s="303"/>
      <c r="EV235" s="303"/>
      <c r="EW235" s="303"/>
      <c r="EX235" s="303"/>
      <c r="EY235" s="303"/>
      <c r="EZ235" s="303"/>
      <c r="FA235" s="303"/>
      <c r="FB235" s="303"/>
      <c r="FC235" s="303"/>
      <c r="FD235" s="303"/>
      <c r="FE235" s="303"/>
      <c r="FF235" s="303"/>
      <c r="FG235" s="303"/>
      <c r="FH235" s="303"/>
      <c r="FI235" s="303"/>
      <c r="FJ235" s="303"/>
      <c r="FK235" s="303"/>
      <c r="FL235" s="303"/>
      <c r="FM235" s="303"/>
      <c r="FN235" s="303"/>
      <c r="FO235" s="303"/>
      <c r="FP235" s="303"/>
      <c r="FQ235" s="303"/>
      <c r="FR235" s="303"/>
      <c r="FS235" s="303"/>
      <c r="FT235" s="303"/>
      <c r="FU235" s="303"/>
      <c r="FV235" s="303"/>
      <c r="FW235" s="303"/>
      <c r="FX235" s="303"/>
      <c r="FY235" s="303"/>
      <c r="FZ235" s="303"/>
      <c r="GA235" s="303"/>
      <c r="GB235" s="303"/>
      <c r="GC235" s="303"/>
      <c r="GD235" s="303"/>
      <c r="GE235" s="303"/>
      <c r="GF235" s="303"/>
      <c r="GG235" s="303"/>
      <c r="GH235" s="303"/>
      <c r="GI235" s="303"/>
      <c r="GJ235" s="303"/>
      <c r="GK235" s="303"/>
      <c r="GL235" s="303"/>
      <c r="GM235" s="303"/>
      <c r="GN235" s="303"/>
      <c r="GO235" s="303"/>
      <c r="GP235" s="303"/>
      <c r="GQ235" s="303"/>
      <c r="GR235" s="303"/>
      <c r="GS235" s="303"/>
      <c r="GT235" s="303"/>
      <c r="GU235" s="303"/>
      <c r="GV235" s="303"/>
      <c r="GW235" s="303"/>
      <c r="GX235" s="303"/>
      <c r="GY235" s="303"/>
      <c r="GZ235" s="303"/>
      <c r="HA235" s="303"/>
      <c r="HB235" s="303"/>
      <c r="HC235" s="303"/>
      <c r="HD235" s="303"/>
      <c r="HE235" s="303"/>
      <c r="HF235" s="303"/>
      <c r="HG235" s="303"/>
      <c r="HH235" s="303"/>
      <c r="HI235" s="303"/>
      <c r="HJ235" s="303"/>
      <c r="HK235" s="303"/>
      <c r="HL235" s="303"/>
      <c r="HM235" s="303"/>
      <c r="HN235" s="303"/>
      <c r="HO235" s="303"/>
      <c r="HP235" s="303"/>
      <c r="HQ235" s="303"/>
      <c r="HR235" s="303"/>
      <c r="HS235" s="303"/>
      <c r="HT235" s="303"/>
      <c r="HU235" s="303"/>
      <c r="HV235" s="303"/>
      <c r="HW235" s="303"/>
      <c r="HX235" s="303"/>
      <c r="HY235" s="303"/>
      <c r="HZ235" s="303"/>
      <c r="IA235" s="303"/>
      <c r="IB235" s="303"/>
      <c r="IC235" s="303"/>
    </row>
    <row r="236" spans="1:237" s="304" customFormat="1" ht="30" customHeight="1">
      <c r="A236" s="306">
        <v>228</v>
      </c>
      <c r="B236" s="438" t="s">
        <v>1081</v>
      </c>
      <c r="C236" s="438" t="s">
        <v>1241</v>
      </c>
      <c r="D236" s="348">
        <v>1988</v>
      </c>
      <c r="E236" s="439" t="s">
        <v>1686</v>
      </c>
      <c r="F236" s="439">
        <v>854.4</v>
      </c>
      <c r="G236" s="439"/>
      <c r="H236" s="438" t="s">
        <v>1078</v>
      </c>
      <c r="I236" s="439" t="s">
        <v>1243</v>
      </c>
      <c r="J236" s="439">
        <v>710</v>
      </c>
      <c r="K236" s="350">
        <v>39871</v>
      </c>
      <c r="L236" s="356">
        <v>70668</v>
      </c>
      <c r="M236" s="356"/>
      <c r="N236" s="356"/>
      <c r="O236" s="439"/>
      <c r="P236" s="439"/>
      <c r="Q236" s="439"/>
      <c r="R236" s="439"/>
      <c r="S236" s="439"/>
      <c r="T236" s="439" t="s">
        <v>1603</v>
      </c>
      <c r="U236" s="364" t="s">
        <v>1741</v>
      </c>
      <c r="V236" s="439" t="s">
        <v>1781</v>
      </c>
      <c r="W236" s="353"/>
      <c r="X236" s="353"/>
      <c r="Y236" s="353"/>
      <c r="Z236" s="353"/>
      <c r="AA236" s="353"/>
      <c r="AB236" s="353"/>
      <c r="AC236" s="353"/>
      <c r="AD236" s="353"/>
      <c r="AE236" s="353"/>
      <c r="AF236" s="353"/>
      <c r="AG236" s="353"/>
      <c r="AH236" s="353"/>
      <c r="AI236" s="353"/>
      <c r="AJ236" s="353"/>
      <c r="AK236" s="353"/>
      <c r="AL236" s="353"/>
      <c r="AM236" s="353"/>
      <c r="AN236" s="353"/>
      <c r="AO236" s="353"/>
      <c r="AP236" s="353"/>
      <c r="AQ236" s="353"/>
      <c r="AR236" s="353"/>
      <c r="AS236" s="353"/>
      <c r="AT236" s="353"/>
      <c r="AU236" s="353"/>
      <c r="AV236" s="353"/>
      <c r="AW236" s="353"/>
      <c r="AX236" s="353"/>
      <c r="AY236" s="353"/>
      <c r="AZ236" s="353"/>
      <c r="BA236" s="353"/>
      <c r="BB236" s="353"/>
      <c r="BC236" s="353"/>
      <c r="BD236" s="353"/>
      <c r="BE236" s="353"/>
      <c r="BF236" s="353"/>
      <c r="BG236" s="353"/>
      <c r="BH236" s="353"/>
      <c r="BI236" s="353"/>
      <c r="BJ236" s="353"/>
      <c r="BK236" s="303"/>
      <c r="BL236" s="303"/>
      <c r="BM236" s="303"/>
      <c r="BN236" s="303"/>
      <c r="BO236" s="303"/>
      <c r="BP236" s="303"/>
      <c r="BQ236" s="303"/>
      <c r="BR236" s="303"/>
      <c r="BS236" s="303"/>
      <c r="BT236" s="303"/>
      <c r="BU236" s="303"/>
      <c r="BV236" s="303"/>
      <c r="BW236" s="303"/>
      <c r="BX236" s="303"/>
      <c r="BY236" s="303"/>
      <c r="BZ236" s="303"/>
      <c r="CA236" s="303"/>
      <c r="CB236" s="303"/>
      <c r="CC236" s="303"/>
      <c r="CD236" s="303"/>
      <c r="CE236" s="303"/>
      <c r="CF236" s="303"/>
      <c r="CG236" s="303"/>
      <c r="CH236" s="303"/>
      <c r="CI236" s="303"/>
      <c r="CJ236" s="303"/>
      <c r="CK236" s="303"/>
      <c r="CL236" s="303"/>
      <c r="CM236" s="303"/>
      <c r="CN236" s="303"/>
      <c r="CO236" s="303"/>
      <c r="CP236" s="303"/>
      <c r="CQ236" s="303"/>
      <c r="CR236" s="303"/>
      <c r="CS236" s="303"/>
      <c r="CT236" s="303"/>
      <c r="CU236" s="303"/>
      <c r="CV236" s="303"/>
      <c r="CW236" s="303"/>
      <c r="CX236" s="303"/>
      <c r="CY236" s="303"/>
      <c r="CZ236" s="303"/>
      <c r="DA236" s="303"/>
      <c r="DB236" s="303"/>
      <c r="DC236" s="303"/>
      <c r="DD236" s="303"/>
      <c r="DE236" s="303"/>
      <c r="DF236" s="303"/>
      <c r="DG236" s="303"/>
      <c r="DH236" s="303"/>
      <c r="DI236" s="303"/>
      <c r="DJ236" s="303"/>
      <c r="DK236" s="303"/>
      <c r="DL236" s="303"/>
      <c r="DM236" s="303"/>
      <c r="DN236" s="303"/>
      <c r="DO236" s="303"/>
      <c r="DP236" s="303"/>
      <c r="DQ236" s="303"/>
      <c r="DR236" s="303"/>
      <c r="DS236" s="303"/>
      <c r="DT236" s="303"/>
      <c r="DU236" s="303"/>
      <c r="DV236" s="303"/>
      <c r="DW236" s="303"/>
      <c r="DX236" s="303"/>
      <c r="DY236" s="303"/>
      <c r="DZ236" s="303"/>
      <c r="EA236" s="303"/>
      <c r="EB236" s="303"/>
      <c r="EC236" s="303"/>
      <c r="ED236" s="303"/>
      <c r="EE236" s="303"/>
      <c r="EF236" s="303"/>
      <c r="EG236" s="303"/>
      <c r="EH236" s="303"/>
      <c r="EI236" s="303"/>
      <c r="EJ236" s="303"/>
      <c r="EK236" s="303"/>
      <c r="EL236" s="303"/>
      <c r="EM236" s="303"/>
      <c r="EN236" s="303"/>
      <c r="EO236" s="303"/>
      <c r="EP236" s="303"/>
      <c r="EQ236" s="303"/>
      <c r="ER236" s="303"/>
      <c r="ES236" s="303"/>
      <c r="ET236" s="303"/>
      <c r="EU236" s="303"/>
      <c r="EV236" s="303"/>
      <c r="EW236" s="303"/>
      <c r="EX236" s="303"/>
      <c r="EY236" s="303"/>
      <c r="EZ236" s="303"/>
      <c r="FA236" s="303"/>
      <c r="FB236" s="303"/>
      <c r="FC236" s="303"/>
      <c r="FD236" s="303"/>
      <c r="FE236" s="303"/>
      <c r="FF236" s="303"/>
      <c r="FG236" s="303"/>
      <c r="FH236" s="303"/>
      <c r="FI236" s="303"/>
      <c r="FJ236" s="303"/>
      <c r="FK236" s="303"/>
      <c r="FL236" s="303"/>
      <c r="FM236" s="303"/>
      <c r="FN236" s="303"/>
      <c r="FO236" s="303"/>
      <c r="FP236" s="303"/>
      <c r="FQ236" s="303"/>
      <c r="FR236" s="303"/>
      <c r="FS236" s="303"/>
      <c r="FT236" s="303"/>
      <c r="FU236" s="303"/>
      <c r="FV236" s="303"/>
      <c r="FW236" s="303"/>
      <c r="FX236" s="303"/>
      <c r="FY236" s="303"/>
      <c r="FZ236" s="303"/>
      <c r="GA236" s="303"/>
      <c r="GB236" s="303"/>
      <c r="GC236" s="303"/>
      <c r="GD236" s="303"/>
      <c r="GE236" s="303"/>
      <c r="GF236" s="303"/>
      <c r="GG236" s="303"/>
      <c r="GH236" s="303"/>
      <c r="GI236" s="303"/>
      <c r="GJ236" s="303"/>
      <c r="GK236" s="303"/>
      <c r="GL236" s="303"/>
      <c r="GM236" s="303"/>
      <c r="GN236" s="303"/>
      <c r="GO236" s="303"/>
      <c r="GP236" s="303"/>
      <c r="GQ236" s="303"/>
      <c r="GR236" s="303"/>
      <c r="GS236" s="303"/>
      <c r="GT236" s="303"/>
      <c r="GU236" s="303"/>
      <c r="GV236" s="303"/>
      <c r="GW236" s="303"/>
      <c r="GX236" s="303"/>
      <c r="GY236" s="303"/>
      <c r="GZ236" s="303"/>
      <c r="HA236" s="303"/>
      <c r="HB236" s="303"/>
      <c r="HC236" s="303"/>
      <c r="HD236" s="303"/>
      <c r="HE236" s="303"/>
      <c r="HF236" s="303"/>
      <c r="HG236" s="303"/>
      <c r="HH236" s="303"/>
      <c r="HI236" s="303"/>
      <c r="HJ236" s="303"/>
      <c r="HK236" s="303"/>
      <c r="HL236" s="303"/>
      <c r="HM236" s="303"/>
      <c r="HN236" s="303"/>
      <c r="HO236" s="303"/>
      <c r="HP236" s="303"/>
      <c r="HQ236" s="303"/>
      <c r="HR236" s="303"/>
      <c r="HS236" s="303"/>
      <c r="HT236" s="303"/>
      <c r="HU236" s="303"/>
      <c r="HV236" s="303"/>
      <c r="HW236" s="303"/>
      <c r="HX236" s="303"/>
      <c r="HY236" s="303"/>
      <c r="HZ236" s="303"/>
      <c r="IA236" s="303"/>
      <c r="IB236" s="303"/>
      <c r="IC236" s="303"/>
    </row>
    <row r="237" spans="1:237" s="304" customFormat="1" ht="30" customHeight="1">
      <c r="A237" s="306">
        <v>229</v>
      </c>
      <c r="B237" s="438" t="s">
        <v>1082</v>
      </c>
      <c r="C237" s="438" t="s">
        <v>431</v>
      </c>
      <c r="D237" s="348">
        <v>1988</v>
      </c>
      <c r="E237" s="439" t="s">
        <v>1686</v>
      </c>
      <c r="F237" s="439">
        <v>230</v>
      </c>
      <c r="G237" s="439"/>
      <c r="H237" s="438" t="s">
        <v>1078</v>
      </c>
      <c r="I237" s="439" t="s">
        <v>1243</v>
      </c>
      <c r="J237" s="439">
        <v>710</v>
      </c>
      <c r="K237" s="350">
        <v>39871</v>
      </c>
      <c r="L237" s="356">
        <v>758727</v>
      </c>
      <c r="M237" s="356"/>
      <c r="N237" s="356"/>
      <c r="O237" s="439"/>
      <c r="P237" s="439"/>
      <c r="Q237" s="439"/>
      <c r="R237" s="439"/>
      <c r="S237" s="439"/>
      <c r="T237" s="439" t="s">
        <v>1603</v>
      </c>
      <c r="U237" s="364" t="s">
        <v>1741</v>
      </c>
      <c r="V237" s="439" t="s">
        <v>1781</v>
      </c>
      <c r="W237" s="353"/>
      <c r="X237" s="353"/>
      <c r="Y237" s="353"/>
      <c r="Z237" s="353"/>
      <c r="AA237" s="353"/>
      <c r="AB237" s="353"/>
      <c r="AC237" s="353"/>
      <c r="AD237" s="353"/>
      <c r="AE237" s="353"/>
      <c r="AF237" s="353"/>
      <c r="AG237" s="353"/>
      <c r="AH237" s="353"/>
      <c r="AI237" s="353"/>
      <c r="AJ237" s="353"/>
      <c r="AK237" s="353"/>
      <c r="AL237" s="353"/>
      <c r="AM237" s="353"/>
      <c r="AN237" s="353"/>
      <c r="AO237" s="353"/>
      <c r="AP237" s="353"/>
      <c r="AQ237" s="353"/>
      <c r="AR237" s="353"/>
      <c r="AS237" s="353"/>
      <c r="AT237" s="353"/>
      <c r="AU237" s="353"/>
      <c r="AV237" s="353"/>
      <c r="AW237" s="353"/>
      <c r="AX237" s="353"/>
      <c r="AY237" s="353"/>
      <c r="AZ237" s="353"/>
      <c r="BA237" s="353"/>
      <c r="BB237" s="353"/>
      <c r="BC237" s="353"/>
      <c r="BD237" s="353"/>
      <c r="BE237" s="353"/>
      <c r="BF237" s="353"/>
      <c r="BG237" s="353"/>
      <c r="BH237" s="353"/>
      <c r="BI237" s="353"/>
      <c r="BJ237" s="353"/>
      <c r="BK237" s="303"/>
      <c r="BL237" s="303"/>
      <c r="BM237" s="303"/>
      <c r="BN237" s="303"/>
      <c r="BO237" s="303"/>
      <c r="BP237" s="303"/>
      <c r="BQ237" s="303"/>
      <c r="BR237" s="303"/>
      <c r="BS237" s="303"/>
      <c r="BT237" s="303"/>
      <c r="BU237" s="303"/>
      <c r="BV237" s="303"/>
      <c r="BW237" s="303"/>
      <c r="BX237" s="303"/>
      <c r="BY237" s="303"/>
      <c r="BZ237" s="303"/>
      <c r="CA237" s="303"/>
      <c r="CB237" s="303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3"/>
      <c r="CR237" s="303"/>
      <c r="CS237" s="303"/>
      <c r="CT237" s="303"/>
      <c r="CU237" s="303"/>
      <c r="CV237" s="303"/>
      <c r="CW237" s="303"/>
      <c r="CX237" s="303"/>
      <c r="CY237" s="303"/>
      <c r="CZ237" s="303"/>
      <c r="DA237" s="303"/>
      <c r="DB237" s="303"/>
      <c r="DC237" s="303"/>
      <c r="DD237" s="303"/>
      <c r="DE237" s="303"/>
      <c r="DF237" s="303"/>
      <c r="DG237" s="303"/>
      <c r="DH237" s="303"/>
      <c r="DI237" s="303"/>
      <c r="DJ237" s="303"/>
      <c r="DK237" s="303"/>
      <c r="DL237" s="303"/>
      <c r="DM237" s="303"/>
      <c r="DN237" s="303"/>
      <c r="DO237" s="303"/>
      <c r="DP237" s="303"/>
      <c r="DQ237" s="303"/>
      <c r="DR237" s="303"/>
      <c r="DS237" s="303"/>
      <c r="DT237" s="303"/>
      <c r="DU237" s="303"/>
      <c r="DV237" s="303"/>
      <c r="DW237" s="303"/>
      <c r="DX237" s="303"/>
      <c r="DY237" s="303"/>
      <c r="DZ237" s="303"/>
      <c r="EA237" s="303"/>
      <c r="EB237" s="303"/>
      <c r="EC237" s="303"/>
      <c r="ED237" s="303"/>
      <c r="EE237" s="303"/>
      <c r="EF237" s="303"/>
      <c r="EG237" s="303"/>
      <c r="EH237" s="303"/>
      <c r="EI237" s="303"/>
      <c r="EJ237" s="303"/>
      <c r="EK237" s="303"/>
      <c r="EL237" s="303"/>
      <c r="EM237" s="303"/>
      <c r="EN237" s="303"/>
      <c r="EO237" s="303"/>
      <c r="EP237" s="303"/>
      <c r="EQ237" s="303"/>
      <c r="ER237" s="303"/>
      <c r="ES237" s="303"/>
      <c r="ET237" s="303"/>
      <c r="EU237" s="303"/>
      <c r="EV237" s="303"/>
      <c r="EW237" s="303"/>
      <c r="EX237" s="303"/>
      <c r="EY237" s="303"/>
      <c r="EZ237" s="303"/>
      <c r="FA237" s="303"/>
      <c r="FB237" s="303"/>
      <c r="FC237" s="303"/>
      <c r="FD237" s="303"/>
      <c r="FE237" s="303"/>
      <c r="FF237" s="303"/>
      <c r="FG237" s="303"/>
      <c r="FH237" s="303"/>
      <c r="FI237" s="303"/>
      <c r="FJ237" s="303"/>
      <c r="FK237" s="303"/>
      <c r="FL237" s="303"/>
      <c r="FM237" s="303"/>
      <c r="FN237" s="303"/>
      <c r="FO237" s="303"/>
      <c r="FP237" s="303"/>
      <c r="FQ237" s="303"/>
      <c r="FR237" s="303"/>
      <c r="FS237" s="303"/>
      <c r="FT237" s="303"/>
      <c r="FU237" s="303"/>
      <c r="FV237" s="303"/>
      <c r="FW237" s="303"/>
      <c r="FX237" s="303"/>
      <c r="FY237" s="303"/>
      <c r="FZ237" s="303"/>
      <c r="GA237" s="303"/>
      <c r="GB237" s="303"/>
      <c r="GC237" s="303"/>
      <c r="GD237" s="303"/>
      <c r="GE237" s="303"/>
      <c r="GF237" s="303"/>
      <c r="GG237" s="303"/>
      <c r="GH237" s="303"/>
      <c r="GI237" s="303"/>
      <c r="GJ237" s="303"/>
      <c r="GK237" s="303"/>
      <c r="GL237" s="303"/>
      <c r="GM237" s="303"/>
      <c r="GN237" s="303"/>
      <c r="GO237" s="303"/>
      <c r="GP237" s="303"/>
      <c r="GQ237" s="303"/>
      <c r="GR237" s="303"/>
      <c r="GS237" s="303"/>
      <c r="GT237" s="303"/>
      <c r="GU237" s="303"/>
      <c r="GV237" s="303"/>
      <c r="GW237" s="303"/>
      <c r="GX237" s="303"/>
      <c r="GY237" s="303"/>
      <c r="GZ237" s="303"/>
      <c r="HA237" s="303"/>
      <c r="HB237" s="303"/>
      <c r="HC237" s="303"/>
      <c r="HD237" s="303"/>
      <c r="HE237" s="303"/>
      <c r="HF237" s="303"/>
      <c r="HG237" s="303"/>
      <c r="HH237" s="303"/>
      <c r="HI237" s="303"/>
      <c r="HJ237" s="303"/>
      <c r="HK237" s="303"/>
      <c r="HL237" s="303"/>
      <c r="HM237" s="303"/>
      <c r="HN237" s="303"/>
      <c r="HO237" s="303"/>
      <c r="HP237" s="303"/>
      <c r="HQ237" s="303"/>
      <c r="HR237" s="303"/>
      <c r="HS237" s="303"/>
      <c r="HT237" s="303"/>
      <c r="HU237" s="303"/>
      <c r="HV237" s="303"/>
      <c r="HW237" s="303"/>
      <c r="HX237" s="303"/>
      <c r="HY237" s="303"/>
      <c r="HZ237" s="303"/>
      <c r="IA237" s="303"/>
      <c r="IB237" s="303"/>
      <c r="IC237" s="303"/>
    </row>
    <row r="238" spans="1:237" s="304" customFormat="1" ht="30" customHeight="1">
      <c r="A238" s="306">
        <v>230</v>
      </c>
      <c r="B238" s="438" t="s">
        <v>1083</v>
      </c>
      <c r="C238" s="438" t="s">
        <v>94</v>
      </c>
      <c r="D238" s="348">
        <v>1988</v>
      </c>
      <c r="E238" s="439" t="s">
        <v>1686</v>
      </c>
      <c r="F238" s="439">
        <v>207.4</v>
      </c>
      <c r="G238" s="439"/>
      <c r="H238" s="438" t="s">
        <v>1078</v>
      </c>
      <c r="I238" s="439" t="s">
        <v>1243</v>
      </c>
      <c r="J238" s="439">
        <v>710</v>
      </c>
      <c r="K238" s="350">
        <v>39871</v>
      </c>
      <c r="L238" s="356">
        <v>424116</v>
      </c>
      <c r="M238" s="356"/>
      <c r="N238" s="356"/>
      <c r="O238" s="439"/>
      <c r="P238" s="439"/>
      <c r="Q238" s="439"/>
      <c r="R238" s="439"/>
      <c r="S238" s="439"/>
      <c r="T238" s="439" t="s">
        <v>1603</v>
      </c>
      <c r="U238" s="364" t="s">
        <v>1741</v>
      </c>
      <c r="V238" s="439" t="s">
        <v>1781</v>
      </c>
      <c r="W238" s="353"/>
      <c r="X238" s="353"/>
      <c r="Y238" s="353"/>
      <c r="Z238" s="353"/>
      <c r="AA238" s="353"/>
      <c r="AB238" s="353"/>
      <c r="AC238" s="353"/>
      <c r="AD238" s="353"/>
      <c r="AE238" s="353"/>
      <c r="AF238" s="353"/>
      <c r="AG238" s="353"/>
      <c r="AH238" s="353"/>
      <c r="AI238" s="353"/>
      <c r="AJ238" s="353"/>
      <c r="AK238" s="353"/>
      <c r="AL238" s="353"/>
      <c r="AM238" s="353"/>
      <c r="AN238" s="353"/>
      <c r="AO238" s="353"/>
      <c r="AP238" s="353"/>
      <c r="AQ238" s="353"/>
      <c r="AR238" s="353"/>
      <c r="AS238" s="353"/>
      <c r="AT238" s="353"/>
      <c r="AU238" s="353"/>
      <c r="AV238" s="353"/>
      <c r="AW238" s="353"/>
      <c r="AX238" s="353"/>
      <c r="AY238" s="353"/>
      <c r="AZ238" s="353"/>
      <c r="BA238" s="353"/>
      <c r="BB238" s="353"/>
      <c r="BC238" s="353"/>
      <c r="BD238" s="353"/>
      <c r="BE238" s="353"/>
      <c r="BF238" s="353"/>
      <c r="BG238" s="353"/>
      <c r="BH238" s="353"/>
      <c r="BI238" s="353"/>
      <c r="BJ238" s="353"/>
      <c r="BK238" s="303"/>
      <c r="BL238" s="303"/>
      <c r="BM238" s="303"/>
      <c r="BN238" s="303"/>
      <c r="BO238" s="303"/>
      <c r="BP238" s="303"/>
      <c r="BQ238" s="303"/>
      <c r="BR238" s="303"/>
      <c r="BS238" s="303"/>
      <c r="BT238" s="303"/>
      <c r="BU238" s="303"/>
      <c r="BV238" s="303"/>
      <c r="BW238" s="303"/>
      <c r="BX238" s="303"/>
      <c r="BY238" s="303"/>
      <c r="BZ238" s="303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  <c r="CL238" s="303"/>
      <c r="CM238" s="303"/>
      <c r="CN238" s="303"/>
      <c r="CO238" s="303"/>
      <c r="CP238" s="303"/>
      <c r="CQ238" s="303"/>
      <c r="CR238" s="303"/>
      <c r="CS238" s="303"/>
      <c r="CT238" s="303"/>
      <c r="CU238" s="303"/>
      <c r="CV238" s="303"/>
      <c r="CW238" s="303"/>
      <c r="CX238" s="303"/>
      <c r="CY238" s="303"/>
      <c r="CZ238" s="303"/>
      <c r="DA238" s="303"/>
      <c r="DB238" s="303"/>
      <c r="DC238" s="303"/>
      <c r="DD238" s="303"/>
      <c r="DE238" s="303"/>
      <c r="DF238" s="303"/>
      <c r="DG238" s="303"/>
      <c r="DH238" s="303"/>
      <c r="DI238" s="303"/>
      <c r="DJ238" s="303"/>
      <c r="DK238" s="303"/>
      <c r="DL238" s="303"/>
      <c r="DM238" s="303"/>
      <c r="DN238" s="303"/>
      <c r="DO238" s="303"/>
      <c r="DP238" s="303"/>
      <c r="DQ238" s="303"/>
      <c r="DR238" s="303"/>
      <c r="DS238" s="303"/>
      <c r="DT238" s="303"/>
      <c r="DU238" s="303"/>
      <c r="DV238" s="303"/>
      <c r="DW238" s="303"/>
      <c r="DX238" s="303"/>
      <c r="DY238" s="303"/>
      <c r="DZ238" s="303"/>
      <c r="EA238" s="303"/>
      <c r="EB238" s="303"/>
      <c r="EC238" s="303"/>
      <c r="ED238" s="303"/>
      <c r="EE238" s="303"/>
      <c r="EF238" s="303"/>
      <c r="EG238" s="303"/>
      <c r="EH238" s="303"/>
      <c r="EI238" s="303"/>
      <c r="EJ238" s="303"/>
      <c r="EK238" s="303"/>
      <c r="EL238" s="303"/>
      <c r="EM238" s="303"/>
      <c r="EN238" s="303"/>
      <c r="EO238" s="303"/>
      <c r="EP238" s="303"/>
      <c r="EQ238" s="303"/>
      <c r="ER238" s="303"/>
      <c r="ES238" s="303"/>
      <c r="ET238" s="303"/>
      <c r="EU238" s="303"/>
      <c r="EV238" s="303"/>
      <c r="EW238" s="303"/>
      <c r="EX238" s="303"/>
      <c r="EY238" s="303"/>
      <c r="EZ238" s="303"/>
      <c r="FA238" s="303"/>
      <c r="FB238" s="303"/>
      <c r="FC238" s="303"/>
      <c r="FD238" s="303"/>
      <c r="FE238" s="303"/>
      <c r="FF238" s="303"/>
      <c r="FG238" s="303"/>
      <c r="FH238" s="303"/>
      <c r="FI238" s="303"/>
      <c r="FJ238" s="303"/>
      <c r="FK238" s="303"/>
      <c r="FL238" s="303"/>
      <c r="FM238" s="303"/>
      <c r="FN238" s="303"/>
      <c r="FO238" s="303"/>
      <c r="FP238" s="303"/>
      <c r="FQ238" s="303"/>
      <c r="FR238" s="303"/>
      <c r="FS238" s="303"/>
      <c r="FT238" s="303"/>
      <c r="FU238" s="303"/>
      <c r="FV238" s="303"/>
      <c r="FW238" s="303"/>
      <c r="FX238" s="303"/>
      <c r="FY238" s="303"/>
      <c r="FZ238" s="303"/>
      <c r="GA238" s="303"/>
      <c r="GB238" s="303"/>
      <c r="GC238" s="303"/>
      <c r="GD238" s="303"/>
      <c r="GE238" s="303"/>
      <c r="GF238" s="303"/>
      <c r="GG238" s="303"/>
      <c r="GH238" s="303"/>
      <c r="GI238" s="303"/>
      <c r="GJ238" s="303"/>
      <c r="GK238" s="303"/>
      <c r="GL238" s="303"/>
      <c r="GM238" s="303"/>
      <c r="GN238" s="303"/>
      <c r="GO238" s="303"/>
      <c r="GP238" s="303"/>
      <c r="GQ238" s="303"/>
      <c r="GR238" s="303"/>
      <c r="GS238" s="303"/>
      <c r="GT238" s="303"/>
      <c r="GU238" s="303"/>
      <c r="GV238" s="303"/>
      <c r="GW238" s="303"/>
      <c r="GX238" s="303"/>
      <c r="GY238" s="303"/>
      <c r="GZ238" s="303"/>
      <c r="HA238" s="303"/>
      <c r="HB238" s="303"/>
      <c r="HC238" s="303"/>
      <c r="HD238" s="303"/>
      <c r="HE238" s="303"/>
      <c r="HF238" s="303"/>
      <c r="HG238" s="303"/>
      <c r="HH238" s="303"/>
      <c r="HI238" s="303"/>
      <c r="HJ238" s="303"/>
      <c r="HK238" s="303"/>
      <c r="HL238" s="303"/>
      <c r="HM238" s="303"/>
      <c r="HN238" s="303"/>
      <c r="HO238" s="303"/>
      <c r="HP238" s="303"/>
      <c r="HQ238" s="303"/>
      <c r="HR238" s="303"/>
      <c r="HS238" s="303"/>
      <c r="HT238" s="303"/>
      <c r="HU238" s="303"/>
      <c r="HV238" s="303"/>
      <c r="HW238" s="303"/>
      <c r="HX238" s="303"/>
      <c r="HY238" s="303"/>
      <c r="HZ238" s="303"/>
      <c r="IA238" s="303"/>
      <c r="IB238" s="303"/>
      <c r="IC238" s="303"/>
    </row>
    <row r="239" spans="1:237" s="304" customFormat="1" ht="30" customHeight="1">
      <c r="A239" s="306">
        <v>231</v>
      </c>
      <c r="B239" s="438" t="s">
        <v>1084</v>
      </c>
      <c r="C239" s="438" t="s">
        <v>1242</v>
      </c>
      <c r="D239" s="348">
        <v>1988</v>
      </c>
      <c r="E239" s="439" t="s">
        <v>1686</v>
      </c>
      <c r="F239" s="439">
        <v>64.400000000000006</v>
      </c>
      <c r="G239" s="439"/>
      <c r="H239" s="438" t="s">
        <v>1078</v>
      </c>
      <c r="I239" s="439" t="s">
        <v>1243</v>
      </c>
      <c r="J239" s="439">
        <v>710</v>
      </c>
      <c r="K239" s="350">
        <v>39871</v>
      </c>
      <c r="L239" s="356">
        <v>32335</v>
      </c>
      <c r="M239" s="356"/>
      <c r="N239" s="356"/>
      <c r="O239" s="439"/>
      <c r="P239" s="439"/>
      <c r="Q239" s="439"/>
      <c r="R239" s="439"/>
      <c r="S239" s="439"/>
      <c r="T239" s="439" t="s">
        <v>1603</v>
      </c>
      <c r="U239" s="364" t="s">
        <v>1741</v>
      </c>
      <c r="V239" s="439" t="s">
        <v>1781</v>
      </c>
      <c r="W239" s="353"/>
      <c r="X239" s="353"/>
      <c r="Y239" s="353"/>
      <c r="Z239" s="353"/>
      <c r="AA239" s="353"/>
      <c r="AB239" s="353"/>
      <c r="AC239" s="353"/>
      <c r="AD239" s="353"/>
      <c r="AE239" s="353"/>
      <c r="AF239" s="353"/>
      <c r="AG239" s="353"/>
      <c r="AH239" s="353"/>
      <c r="AI239" s="353"/>
      <c r="AJ239" s="353"/>
      <c r="AK239" s="353"/>
      <c r="AL239" s="353"/>
      <c r="AM239" s="353"/>
      <c r="AN239" s="353"/>
      <c r="AO239" s="353"/>
      <c r="AP239" s="353"/>
      <c r="AQ239" s="353"/>
      <c r="AR239" s="353"/>
      <c r="AS239" s="353"/>
      <c r="AT239" s="353"/>
      <c r="AU239" s="353"/>
      <c r="AV239" s="353"/>
      <c r="AW239" s="353"/>
      <c r="AX239" s="353"/>
      <c r="AY239" s="353"/>
      <c r="AZ239" s="353"/>
      <c r="BA239" s="353"/>
      <c r="BB239" s="353"/>
      <c r="BC239" s="353"/>
      <c r="BD239" s="353"/>
      <c r="BE239" s="353"/>
      <c r="BF239" s="353"/>
      <c r="BG239" s="353"/>
      <c r="BH239" s="353"/>
      <c r="BI239" s="353"/>
      <c r="BJ239" s="353"/>
      <c r="BK239" s="303"/>
      <c r="BL239" s="303"/>
      <c r="BM239" s="303"/>
      <c r="BN239" s="303"/>
      <c r="BO239" s="303"/>
      <c r="BP239" s="303"/>
      <c r="BQ239" s="303"/>
      <c r="BR239" s="303"/>
      <c r="BS239" s="303"/>
      <c r="BT239" s="303"/>
      <c r="BU239" s="303"/>
      <c r="BV239" s="303"/>
      <c r="BW239" s="303"/>
      <c r="BX239" s="303"/>
      <c r="BY239" s="303"/>
      <c r="BZ239" s="303"/>
      <c r="CA239" s="303"/>
      <c r="CB239" s="303"/>
      <c r="CC239" s="303"/>
      <c r="CD239" s="303"/>
      <c r="CE239" s="303"/>
      <c r="CF239" s="303"/>
      <c r="CG239" s="303"/>
      <c r="CH239" s="303"/>
      <c r="CI239" s="303"/>
      <c r="CJ239" s="303"/>
      <c r="CK239" s="303"/>
      <c r="CL239" s="303"/>
      <c r="CM239" s="303"/>
      <c r="CN239" s="303"/>
      <c r="CO239" s="303"/>
      <c r="CP239" s="303"/>
      <c r="CQ239" s="303"/>
      <c r="CR239" s="303"/>
      <c r="CS239" s="303"/>
      <c r="CT239" s="303"/>
      <c r="CU239" s="303"/>
      <c r="CV239" s="303"/>
      <c r="CW239" s="303"/>
      <c r="CX239" s="303"/>
      <c r="CY239" s="303"/>
      <c r="CZ239" s="303"/>
      <c r="DA239" s="303"/>
      <c r="DB239" s="303"/>
      <c r="DC239" s="303"/>
      <c r="DD239" s="303"/>
      <c r="DE239" s="303"/>
      <c r="DF239" s="303"/>
      <c r="DG239" s="303"/>
      <c r="DH239" s="303"/>
      <c r="DI239" s="303"/>
      <c r="DJ239" s="303"/>
      <c r="DK239" s="303"/>
      <c r="DL239" s="303"/>
      <c r="DM239" s="303"/>
      <c r="DN239" s="303"/>
      <c r="DO239" s="303"/>
      <c r="DP239" s="303"/>
      <c r="DQ239" s="303"/>
      <c r="DR239" s="303"/>
      <c r="DS239" s="303"/>
      <c r="DT239" s="303"/>
      <c r="DU239" s="303"/>
      <c r="DV239" s="303"/>
      <c r="DW239" s="303"/>
      <c r="DX239" s="303"/>
      <c r="DY239" s="303"/>
      <c r="DZ239" s="303"/>
      <c r="EA239" s="303"/>
      <c r="EB239" s="303"/>
      <c r="EC239" s="303"/>
      <c r="ED239" s="303"/>
      <c r="EE239" s="303"/>
      <c r="EF239" s="303"/>
      <c r="EG239" s="303"/>
      <c r="EH239" s="303"/>
      <c r="EI239" s="303"/>
      <c r="EJ239" s="303"/>
      <c r="EK239" s="303"/>
      <c r="EL239" s="303"/>
      <c r="EM239" s="303"/>
      <c r="EN239" s="303"/>
      <c r="EO239" s="303"/>
      <c r="EP239" s="303"/>
      <c r="EQ239" s="303"/>
      <c r="ER239" s="303"/>
      <c r="ES239" s="303"/>
      <c r="ET239" s="303"/>
      <c r="EU239" s="303"/>
      <c r="EV239" s="303"/>
      <c r="EW239" s="303"/>
      <c r="EX239" s="303"/>
      <c r="EY239" s="303"/>
      <c r="EZ239" s="303"/>
      <c r="FA239" s="303"/>
      <c r="FB239" s="303"/>
      <c r="FC239" s="303"/>
      <c r="FD239" s="303"/>
      <c r="FE239" s="303"/>
      <c r="FF239" s="303"/>
      <c r="FG239" s="303"/>
      <c r="FH239" s="303"/>
      <c r="FI239" s="303"/>
      <c r="FJ239" s="303"/>
      <c r="FK239" s="303"/>
      <c r="FL239" s="303"/>
      <c r="FM239" s="303"/>
      <c r="FN239" s="303"/>
      <c r="FO239" s="303"/>
      <c r="FP239" s="303"/>
      <c r="FQ239" s="303"/>
      <c r="FR239" s="303"/>
      <c r="FS239" s="303"/>
      <c r="FT239" s="303"/>
      <c r="FU239" s="303"/>
      <c r="FV239" s="303"/>
      <c r="FW239" s="303"/>
      <c r="FX239" s="303"/>
      <c r="FY239" s="303"/>
      <c r="FZ239" s="303"/>
      <c r="GA239" s="303"/>
      <c r="GB239" s="303"/>
      <c r="GC239" s="303"/>
      <c r="GD239" s="303"/>
      <c r="GE239" s="303"/>
      <c r="GF239" s="303"/>
      <c r="GG239" s="303"/>
      <c r="GH239" s="303"/>
      <c r="GI239" s="303"/>
      <c r="GJ239" s="303"/>
      <c r="GK239" s="303"/>
      <c r="GL239" s="303"/>
      <c r="GM239" s="303"/>
      <c r="GN239" s="303"/>
      <c r="GO239" s="303"/>
      <c r="GP239" s="303"/>
      <c r="GQ239" s="303"/>
      <c r="GR239" s="303"/>
      <c r="GS239" s="303"/>
      <c r="GT239" s="303"/>
      <c r="GU239" s="303"/>
      <c r="GV239" s="303"/>
      <c r="GW239" s="303"/>
      <c r="GX239" s="303"/>
      <c r="GY239" s="303"/>
      <c r="GZ239" s="303"/>
      <c r="HA239" s="303"/>
      <c r="HB239" s="303"/>
      <c r="HC239" s="303"/>
      <c r="HD239" s="303"/>
      <c r="HE239" s="303"/>
      <c r="HF239" s="303"/>
      <c r="HG239" s="303"/>
      <c r="HH239" s="303"/>
      <c r="HI239" s="303"/>
      <c r="HJ239" s="303"/>
      <c r="HK239" s="303"/>
      <c r="HL239" s="303"/>
      <c r="HM239" s="303"/>
      <c r="HN239" s="303"/>
      <c r="HO239" s="303"/>
      <c r="HP239" s="303"/>
      <c r="HQ239" s="303"/>
      <c r="HR239" s="303"/>
      <c r="HS239" s="303"/>
      <c r="HT239" s="303"/>
      <c r="HU239" s="303"/>
      <c r="HV239" s="303"/>
      <c r="HW239" s="303"/>
      <c r="HX239" s="303"/>
      <c r="HY239" s="303"/>
      <c r="HZ239" s="303"/>
      <c r="IA239" s="303"/>
      <c r="IB239" s="303"/>
      <c r="IC239" s="303"/>
    </row>
    <row r="240" spans="1:237" s="304" customFormat="1" ht="30" customHeight="1">
      <c r="A240" s="306">
        <v>232</v>
      </c>
      <c r="B240" s="438" t="s">
        <v>1085</v>
      </c>
      <c r="C240" s="438" t="s">
        <v>1086</v>
      </c>
      <c r="D240" s="348">
        <v>1989</v>
      </c>
      <c r="E240" s="439" t="s">
        <v>1686</v>
      </c>
      <c r="F240" s="439" t="s">
        <v>1087</v>
      </c>
      <c r="G240" s="439"/>
      <c r="H240" s="438" t="s">
        <v>1088</v>
      </c>
      <c r="I240" s="439" t="s">
        <v>1243</v>
      </c>
      <c r="J240" s="439">
        <v>710</v>
      </c>
      <c r="K240" s="350">
        <v>39871</v>
      </c>
      <c r="L240" s="356">
        <v>512709</v>
      </c>
      <c r="M240" s="356"/>
      <c r="N240" s="356"/>
      <c r="O240" s="439"/>
      <c r="P240" s="439"/>
      <c r="Q240" s="439"/>
      <c r="R240" s="439"/>
      <c r="S240" s="439"/>
      <c r="T240" s="439" t="s">
        <v>1603</v>
      </c>
      <c r="U240" s="364" t="s">
        <v>1741</v>
      </c>
      <c r="V240" s="439" t="s">
        <v>1781</v>
      </c>
      <c r="W240" s="353"/>
      <c r="X240" s="353"/>
      <c r="Y240" s="353"/>
      <c r="Z240" s="353"/>
      <c r="AA240" s="353"/>
      <c r="AB240" s="353"/>
      <c r="AC240" s="353"/>
      <c r="AD240" s="353"/>
      <c r="AE240" s="353"/>
      <c r="AF240" s="353"/>
      <c r="AG240" s="353"/>
      <c r="AH240" s="353"/>
      <c r="AI240" s="353"/>
      <c r="AJ240" s="353"/>
      <c r="AK240" s="353"/>
      <c r="AL240" s="353"/>
      <c r="AM240" s="353"/>
      <c r="AN240" s="353"/>
      <c r="AO240" s="353"/>
      <c r="AP240" s="353"/>
      <c r="AQ240" s="353"/>
      <c r="AR240" s="353"/>
      <c r="AS240" s="353"/>
      <c r="AT240" s="353"/>
      <c r="AU240" s="353"/>
      <c r="AV240" s="353"/>
      <c r="AW240" s="353"/>
      <c r="AX240" s="353"/>
      <c r="AY240" s="353"/>
      <c r="AZ240" s="353"/>
      <c r="BA240" s="353"/>
      <c r="BB240" s="353"/>
      <c r="BC240" s="353"/>
      <c r="BD240" s="353"/>
      <c r="BE240" s="353"/>
      <c r="BF240" s="353"/>
      <c r="BG240" s="353"/>
      <c r="BH240" s="353"/>
      <c r="BI240" s="353"/>
      <c r="BJ240" s="353"/>
      <c r="BK240" s="303"/>
      <c r="BL240" s="303"/>
      <c r="BM240" s="303"/>
      <c r="BN240" s="303"/>
      <c r="BO240" s="303"/>
      <c r="BP240" s="303"/>
      <c r="BQ240" s="303"/>
      <c r="BR240" s="303"/>
      <c r="BS240" s="303"/>
      <c r="BT240" s="303"/>
      <c r="BU240" s="303"/>
      <c r="BV240" s="303"/>
      <c r="BW240" s="303"/>
      <c r="BX240" s="303"/>
      <c r="BY240" s="303"/>
      <c r="BZ240" s="303"/>
      <c r="CA240" s="303"/>
      <c r="CB240" s="303"/>
      <c r="CC240" s="303"/>
      <c r="CD240" s="303"/>
      <c r="CE240" s="303"/>
      <c r="CF240" s="303"/>
      <c r="CG240" s="303"/>
      <c r="CH240" s="303"/>
      <c r="CI240" s="303"/>
      <c r="CJ240" s="303"/>
      <c r="CK240" s="303"/>
      <c r="CL240" s="303"/>
      <c r="CM240" s="303"/>
      <c r="CN240" s="303"/>
      <c r="CO240" s="303"/>
      <c r="CP240" s="303"/>
      <c r="CQ240" s="303"/>
      <c r="CR240" s="303"/>
      <c r="CS240" s="303"/>
      <c r="CT240" s="303"/>
      <c r="CU240" s="303"/>
      <c r="CV240" s="303"/>
      <c r="CW240" s="303"/>
      <c r="CX240" s="303"/>
      <c r="CY240" s="303"/>
      <c r="CZ240" s="303"/>
      <c r="DA240" s="303"/>
      <c r="DB240" s="303"/>
      <c r="DC240" s="303"/>
      <c r="DD240" s="303"/>
      <c r="DE240" s="303"/>
      <c r="DF240" s="303"/>
      <c r="DG240" s="303"/>
      <c r="DH240" s="303"/>
      <c r="DI240" s="303"/>
      <c r="DJ240" s="303"/>
      <c r="DK240" s="303"/>
      <c r="DL240" s="303"/>
      <c r="DM240" s="303"/>
      <c r="DN240" s="303"/>
      <c r="DO240" s="303"/>
      <c r="DP240" s="303"/>
      <c r="DQ240" s="303"/>
      <c r="DR240" s="303"/>
      <c r="DS240" s="303"/>
      <c r="DT240" s="303"/>
      <c r="DU240" s="303"/>
      <c r="DV240" s="303"/>
      <c r="DW240" s="303"/>
      <c r="DX240" s="303"/>
      <c r="DY240" s="303"/>
      <c r="DZ240" s="303"/>
      <c r="EA240" s="303"/>
      <c r="EB240" s="303"/>
      <c r="EC240" s="303"/>
      <c r="ED240" s="303"/>
      <c r="EE240" s="303"/>
      <c r="EF240" s="303"/>
      <c r="EG240" s="303"/>
      <c r="EH240" s="303"/>
      <c r="EI240" s="303"/>
      <c r="EJ240" s="303"/>
      <c r="EK240" s="303"/>
      <c r="EL240" s="303"/>
      <c r="EM240" s="303"/>
      <c r="EN240" s="303"/>
      <c r="EO240" s="303"/>
      <c r="EP240" s="303"/>
      <c r="EQ240" s="303"/>
      <c r="ER240" s="303"/>
      <c r="ES240" s="303"/>
      <c r="ET240" s="303"/>
      <c r="EU240" s="303"/>
      <c r="EV240" s="303"/>
      <c r="EW240" s="303"/>
      <c r="EX240" s="303"/>
      <c r="EY240" s="303"/>
      <c r="EZ240" s="303"/>
      <c r="FA240" s="303"/>
      <c r="FB240" s="303"/>
      <c r="FC240" s="303"/>
      <c r="FD240" s="303"/>
      <c r="FE240" s="303"/>
      <c r="FF240" s="303"/>
      <c r="FG240" s="303"/>
      <c r="FH240" s="303"/>
      <c r="FI240" s="303"/>
      <c r="FJ240" s="303"/>
      <c r="FK240" s="303"/>
      <c r="FL240" s="303"/>
      <c r="FM240" s="303"/>
      <c r="FN240" s="303"/>
      <c r="FO240" s="303"/>
      <c r="FP240" s="303"/>
      <c r="FQ240" s="303"/>
      <c r="FR240" s="303"/>
      <c r="FS240" s="303"/>
      <c r="FT240" s="303"/>
      <c r="FU240" s="303"/>
      <c r="FV240" s="303"/>
      <c r="FW240" s="303"/>
      <c r="FX240" s="303"/>
      <c r="FY240" s="303"/>
      <c r="FZ240" s="303"/>
      <c r="GA240" s="303"/>
      <c r="GB240" s="303"/>
      <c r="GC240" s="303"/>
      <c r="GD240" s="303"/>
      <c r="GE240" s="303"/>
      <c r="GF240" s="303"/>
      <c r="GG240" s="303"/>
      <c r="GH240" s="303"/>
      <c r="GI240" s="303"/>
      <c r="GJ240" s="303"/>
      <c r="GK240" s="303"/>
      <c r="GL240" s="303"/>
      <c r="GM240" s="303"/>
      <c r="GN240" s="303"/>
      <c r="GO240" s="303"/>
      <c r="GP240" s="303"/>
      <c r="GQ240" s="303"/>
      <c r="GR240" s="303"/>
      <c r="GS240" s="303"/>
      <c r="GT240" s="303"/>
      <c r="GU240" s="303"/>
      <c r="GV240" s="303"/>
      <c r="GW240" s="303"/>
      <c r="GX240" s="303"/>
      <c r="GY240" s="303"/>
      <c r="GZ240" s="303"/>
      <c r="HA240" s="303"/>
      <c r="HB240" s="303"/>
      <c r="HC240" s="303"/>
      <c r="HD240" s="303"/>
      <c r="HE240" s="303"/>
      <c r="HF240" s="303"/>
      <c r="HG240" s="303"/>
      <c r="HH240" s="303"/>
      <c r="HI240" s="303"/>
      <c r="HJ240" s="303"/>
      <c r="HK240" s="303"/>
      <c r="HL240" s="303"/>
      <c r="HM240" s="303"/>
      <c r="HN240" s="303"/>
      <c r="HO240" s="303"/>
      <c r="HP240" s="303"/>
      <c r="HQ240" s="303"/>
      <c r="HR240" s="303"/>
      <c r="HS240" s="303"/>
      <c r="HT240" s="303"/>
      <c r="HU240" s="303"/>
      <c r="HV240" s="303"/>
      <c r="HW240" s="303"/>
      <c r="HX240" s="303"/>
      <c r="HY240" s="303"/>
      <c r="HZ240" s="303"/>
      <c r="IA240" s="303"/>
      <c r="IB240" s="303"/>
      <c r="IC240" s="303"/>
    </row>
    <row r="241" spans="1:237" s="304" customFormat="1" ht="30" customHeight="1">
      <c r="A241" s="306">
        <v>233</v>
      </c>
      <c r="B241" s="438" t="s">
        <v>1089</v>
      </c>
      <c r="C241" s="438" t="s">
        <v>577</v>
      </c>
      <c r="D241" s="348">
        <v>1988</v>
      </c>
      <c r="E241" s="439" t="s">
        <v>1686</v>
      </c>
      <c r="F241" s="439" t="s">
        <v>1090</v>
      </c>
      <c r="G241" s="439"/>
      <c r="H241" s="438"/>
      <c r="I241" s="439" t="s">
        <v>1243</v>
      </c>
      <c r="J241" s="439">
        <v>710</v>
      </c>
      <c r="K241" s="350">
        <v>39871</v>
      </c>
      <c r="L241" s="356">
        <v>179520</v>
      </c>
      <c r="M241" s="356"/>
      <c r="N241" s="356"/>
      <c r="O241" s="439"/>
      <c r="P241" s="439"/>
      <c r="Q241" s="439"/>
      <c r="R241" s="439"/>
      <c r="S241" s="439"/>
      <c r="T241" s="439" t="s">
        <v>1603</v>
      </c>
      <c r="U241" s="364" t="s">
        <v>1741</v>
      </c>
      <c r="V241" s="439" t="s">
        <v>1781</v>
      </c>
      <c r="W241" s="353"/>
      <c r="X241" s="353"/>
      <c r="Y241" s="353"/>
      <c r="Z241" s="353"/>
      <c r="AA241" s="353"/>
      <c r="AB241" s="353"/>
      <c r="AC241" s="353"/>
      <c r="AD241" s="353"/>
      <c r="AE241" s="353"/>
      <c r="AF241" s="353"/>
      <c r="AG241" s="353"/>
      <c r="AH241" s="353"/>
      <c r="AI241" s="353"/>
      <c r="AJ241" s="353"/>
      <c r="AK241" s="353"/>
      <c r="AL241" s="353"/>
      <c r="AM241" s="353"/>
      <c r="AN241" s="353"/>
      <c r="AO241" s="353"/>
      <c r="AP241" s="353"/>
      <c r="AQ241" s="353"/>
      <c r="AR241" s="353"/>
      <c r="AS241" s="353"/>
      <c r="AT241" s="353"/>
      <c r="AU241" s="353"/>
      <c r="AV241" s="353"/>
      <c r="AW241" s="353"/>
      <c r="AX241" s="353"/>
      <c r="AY241" s="353"/>
      <c r="AZ241" s="353"/>
      <c r="BA241" s="353"/>
      <c r="BB241" s="353"/>
      <c r="BC241" s="353"/>
      <c r="BD241" s="353"/>
      <c r="BE241" s="353"/>
      <c r="BF241" s="353"/>
      <c r="BG241" s="353"/>
      <c r="BH241" s="353"/>
      <c r="BI241" s="353"/>
      <c r="BJ241" s="353"/>
      <c r="BK241" s="303"/>
      <c r="BL241" s="303"/>
      <c r="BM241" s="303"/>
      <c r="BN241" s="303"/>
      <c r="BO241" s="303"/>
      <c r="BP241" s="303"/>
      <c r="BQ241" s="303"/>
      <c r="BR241" s="303"/>
      <c r="BS241" s="303"/>
      <c r="BT241" s="303"/>
      <c r="BU241" s="303"/>
      <c r="BV241" s="303"/>
      <c r="BW241" s="303"/>
      <c r="BX241" s="303"/>
      <c r="BY241" s="303"/>
      <c r="BZ241" s="303"/>
      <c r="CA241" s="303"/>
      <c r="CB241" s="303"/>
      <c r="CC241" s="303"/>
      <c r="CD241" s="303"/>
      <c r="CE241" s="303"/>
      <c r="CF241" s="303"/>
      <c r="CG241" s="303"/>
      <c r="CH241" s="303"/>
      <c r="CI241" s="303"/>
      <c r="CJ241" s="303"/>
      <c r="CK241" s="303"/>
      <c r="CL241" s="303"/>
      <c r="CM241" s="303"/>
      <c r="CN241" s="303"/>
      <c r="CO241" s="303"/>
      <c r="CP241" s="303"/>
      <c r="CQ241" s="303"/>
      <c r="CR241" s="303"/>
      <c r="CS241" s="303"/>
      <c r="CT241" s="303"/>
      <c r="CU241" s="303"/>
      <c r="CV241" s="303"/>
      <c r="CW241" s="303"/>
      <c r="CX241" s="303"/>
      <c r="CY241" s="303"/>
      <c r="CZ241" s="303"/>
      <c r="DA241" s="303"/>
      <c r="DB241" s="303"/>
      <c r="DC241" s="303"/>
      <c r="DD241" s="303"/>
      <c r="DE241" s="303"/>
      <c r="DF241" s="303"/>
      <c r="DG241" s="303"/>
      <c r="DH241" s="303"/>
      <c r="DI241" s="303"/>
      <c r="DJ241" s="303"/>
      <c r="DK241" s="303"/>
      <c r="DL241" s="303"/>
      <c r="DM241" s="303"/>
      <c r="DN241" s="303"/>
      <c r="DO241" s="303"/>
      <c r="DP241" s="303"/>
      <c r="DQ241" s="303"/>
      <c r="DR241" s="303"/>
      <c r="DS241" s="303"/>
      <c r="DT241" s="303"/>
      <c r="DU241" s="303"/>
      <c r="DV241" s="303"/>
      <c r="DW241" s="303"/>
      <c r="DX241" s="303"/>
      <c r="DY241" s="303"/>
      <c r="DZ241" s="303"/>
      <c r="EA241" s="303"/>
      <c r="EB241" s="303"/>
      <c r="EC241" s="303"/>
      <c r="ED241" s="303"/>
      <c r="EE241" s="303"/>
      <c r="EF241" s="303"/>
      <c r="EG241" s="303"/>
      <c r="EH241" s="303"/>
      <c r="EI241" s="303"/>
      <c r="EJ241" s="303"/>
      <c r="EK241" s="303"/>
      <c r="EL241" s="303"/>
      <c r="EM241" s="303"/>
      <c r="EN241" s="303"/>
      <c r="EO241" s="303"/>
      <c r="EP241" s="303"/>
      <c r="EQ241" s="303"/>
      <c r="ER241" s="303"/>
      <c r="ES241" s="303"/>
      <c r="ET241" s="303"/>
      <c r="EU241" s="303"/>
      <c r="EV241" s="303"/>
      <c r="EW241" s="303"/>
      <c r="EX241" s="303"/>
      <c r="EY241" s="303"/>
      <c r="EZ241" s="303"/>
      <c r="FA241" s="303"/>
      <c r="FB241" s="303"/>
      <c r="FC241" s="303"/>
      <c r="FD241" s="303"/>
      <c r="FE241" s="303"/>
      <c r="FF241" s="303"/>
      <c r="FG241" s="303"/>
      <c r="FH241" s="303"/>
      <c r="FI241" s="303"/>
      <c r="FJ241" s="303"/>
      <c r="FK241" s="303"/>
      <c r="FL241" s="303"/>
      <c r="FM241" s="303"/>
      <c r="FN241" s="303"/>
      <c r="FO241" s="303"/>
      <c r="FP241" s="303"/>
      <c r="FQ241" s="303"/>
      <c r="FR241" s="303"/>
      <c r="FS241" s="303"/>
      <c r="FT241" s="303"/>
      <c r="FU241" s="303"/>
      <c r="FV241" s="303"/>
      <c r="FW241" s="303"/>
      <c r="FX241" s="303"/>
      <c r="FY241" s="303"/>
      <c r="FZ241" s="303"/>
      <c r="GA241" s="303"/>
      <c r="GB241" s="303"/>
      <c r="GC241" s="303"/>
      <c r="GD241" s="303"/>
      <c r="GE241" s="303"/>
      <c r="GF241" s="303"/>
      <c r="GG241" s="303"/>
      <c r="GH241" s="303"/>
      <c r="GI241" s="303"/>
      <c r="GJ241" s="303"/>
      <c r="GK241" s="303"/>
      <c r="GL241" s="303"/>
      <c r="GM241" s="303"/>
      <c r="GN241" s="303"/>
      <c r="GO241" s="303"/>
      <c r="GP241" s="303"/>
      <c r="GQ241" s="303"/>
      <c r="GR241" s="303"/>
      <c r="GS241" s="303"/>
      <c r="GT241" s="303"/>
      <c r="GU241" s="303"/>
      <c r="GV241" s="303"/>
      <c r="GW241" s="303"/>
      <c r="GX241" s="303"/>
      <c r="GY241" s="303"/>
      <c r="GZ241" s="303"/>
      <c r="HA241" s="303"/>
      <c r="HB241" s="303"/>
      <c r="HC241" s="303"/>
      <c r="HD241" s="303"/>
      <c r="HE241" s="303"/>
      <c r="HF241" s="303"/>
      <c r="HG241" s="303"/>
      <c r="HH241" s="303"/>
      <c r="HI241" s="303"/>
      <c r="HJ241" s="303"/>
      <c r="HK241" s="303"/>
      <c r="HL241" s="303"/>
      <c r="HM241" s="303"/>
      <c r="HN241" s="303"/>
      <c r="HO241" s="303"/>
      <c r="HP241" s="303"/>
      <c r="HQ241" s="303"/>
      <c r="HR241" s="303"/>
      <c r="HS241" s="303"/>
      <c r="HT241" s="303"/>
      <c r="HU241" s="303"/>
      <c r="HV241" s="303"/>
      <c r="HW241" s="303"/>
      <c r="HX241" s="303"/>
      <c r="HY241" s="303"/>
      <c r="HZ241" s="303"/>
      <c r="IA241" s="303"/>
      <c r="IB241" s="303"/>
      <c r="IC241" s="303"/>
    </row>
    <row r="242" spans="1:237" s="304" customFormat="1" ht="30" customHeight="1">
      <c r="A242" s="306">
        <v>234</v>
      </c>
      <c r="B242" s="454" t="s">
        <v>313</v>
      </c>
      <c r="C242" s="305" t="s">
        <v>104</v>
      </c>
      <c r="D242" s="455"/>
      <c r="E242" s="306" t="s">
        <v>105</v>
      </c>
      <c r="F242" s="410"/>
      <c r="G242" s="305" t="s">
        <v>106</v>
      </c>
      <c r="H242" s="358"/>
      <c r="I242" s="306" t="s">
        <v>1602</v>
      </c>
      <c r="J242" s="456"/>
      <c r="K242" s="358"/>
      <c r="L242" s="356">
        <v>3465000</v>
      </c>
      <c r="M242" s="356"/>
      <c r="N242" s="356"/>
      <c r="O242" s="456"/>
      <c r="P242" s="456"/>
      <c r="Q242" s="456"/>
      <c r="R242" s="456"/>
      <c r="S242" s="456"/>
      <c r="T242" s="306" t="s">
        <v>1603</v>
      </c>
      <c r="U242" s="364" t="s">
        <v>1741</v>
      </c>
      <c r="V242" s="306" t="s">
        <v>1604</v>
      </c>
      <c r="W242" s="353"/>
      <c r="X242" s="353"/>
      <c r="Y242" s="353"/>
      <c r="Z242" s="353"/>
      <c r="AA242" s="353"/>
      <c r="AB242" s="353"/>
      <c r="AC242" s="353"/>
      <c r="AD242" s="353"/>
      <c r="AE242" s="353"/>
      <c r="AF242" s="353"/>
      <c r="AG242" s="353"/>
      <c r="AH242" s="353"/>
      <c r="AI242" s="353"/>
      <c r="AJ242" s="353"/>
      <c r="AK242" s="353"/>
      <c r="AL242" s="353"/>
      <c r="AM242" s="353"/>
      <c r="AN242" s="353"/>
      <c r="AO242" s="353"/>
      <c r="AP242" s="353"/>
      <c r="AQ242" s="353"/>
      <c r="AR242" s="353"/>
      <c r="AS242" s="353"/>
      <c r="AT242" s="353"/>
      <c r="AU242" s="353"/>
      <c r="AV242" s="353"/>
      <c r="AW242" s="353"/>
      <c r="AX242" s="353"/>
      <c r="AY242" s="353"/>
      <c r="AZ242" s="353"/>
      <c r="BA242" s="353"/>
      <c r="BB242" s="353"/>
      <c r="BC242" s="353"/>
      <c r="BD242" s="353"/>
      <c r="BE242" s="353"/>
      <c r="BF242" s="353"/>
      <c r="BG242" s="353"/>
      <c r="BH242" s="353"/>
      <c r="BI242" s="353"/>
      <c r="BJ242" s="353"/>
      <c r="BK242" s="303"/>
      <c r="BL242" s="303"/>
      <c r="BM242" s="303"/>
      <c r="BN242" s="303"/>
      <c r="BO242" s="303"/>
      <c r="BP242" s="303"/>
      <c r="BQ242" s="303"/>
      <c r="BR242" s="303"/>
      <c r="BS242" s="303"/>
      <c r="BT242" s="303"/>
      <c r="BU242" s="303"/>
      <c r="BV242" s="303"/>
      <c r="BW242" s="303"/>
      <c r="BX242" s="303"/>
      <c r="BY242" s="303"/>
      <c r="BZ242" s="303"/>
      <c r="CA242" s="303"/>
      <c r="CB242" s="303"/>
      <c r="CC242" s="303"/>
      <c r="CD242" s="303"/>
      <c r="CE242" s="303"/>
      <c r="CF242" s="303"/>
      <c r="CG242" s="303"/>
      <c r="CH242" s="303"/>
      <c r="CI242" s="303"/>
      <c r="CJ242" s="303"/>
      <c r="CK242" s="303"/>
      <c r="CL242" s="303"/>
      <c r="CM242" s="303"/>
      <c r="CN242" s="303"/>
      <c r="CO242" s="303"/>
      <c r="CP242" s="303"/>
      <c r="CQ242" s="303"/>
      <c r="CR242" s="303"/>
      <c r="CS242" s="303"/>
      <c r="CT242" s="303"/>
      <c r="CU242" s="303"/>
      <c r="CV242" s="303"/>
      <c r="CW242" s="303"/>
      <c r="CX242" s="303"/>
      <c r="CY242" s="303"/>
      <c r="CZ242" s="303"/>
      <c r="DA242" s="303"/>
      <c r="DB242" s="303"/>
      <c r="DC242" s="303"/>
      <c r="DD242" s="303"/>
      <c r="DE242" s="303"/>
      <c r="DF242" s="303"/>
      <c r="DG242" s="303"/>
      <c r="DH242" s="303"/>
      <c r="DI242" s="303"/>
      <c r="DJ242" s="303"/>
      <c r="DK242" s="303"/>
      <c r="DL242" s="303"/>
      <c r="DM242" s="303"/>
      <c r="DN242" s="303"/>
      <c r="DO242" s="303"/>
      <c r="DP242" s="303"/>
      <c r="DQ242" s="303"/>
      <c r="DR242" s="303"/>
      <c r="DS242" s="303"/>
      <c r="DT242" s="303"/>
      <c r="DU242" s="303"/>
      <c r="DV242" s="303"/>
      <c r="DW242" s="303"/>
      <c r="DX242" s="303"/>
      <c r="DY242" s="303"/>
      <c r="DZ242" s="303"/>
      <c r="EA242" s="303"/>
      <c r="EB242" s="303"/>
      <c r="EC242" s="303"/>
      <c r="ED242" s="303"/>
      <c r="EE242" s="303"/>
      <c r="EF242" s="303"/>
      <c r="EG242" s="303"/>
      <c r="EH242" s="303"/>
      <c r="EI242" s="303"/>
      <c r="EJ242" s="303"/>
      <c r="EK242" s="303"/>
      <c r="EL242" s="303"/>
      <c r="EM242" s="303"/>
      <c r="EN242" s="303"/>
      <c r="EO242" s="303"/>
      <c r="EP242" s="303"/>
      <c r="EQ242" s="303"/>
      <c r="ER242" s="303"/>
      <c r="ES242" s="303"/>
      <c r="ET242" s="303"/>
      <c r="EU242" s="303"/>
      <c r="EV242" s="303"/>
      <c r="EW242" s="303"/>
      <c r="EX242" s="303"/>
      <c r="EY242" s="303"/>
      <c r="EZ242" s="303"/>
      <c r="FA242" s="303"/>
      <c r="FB242" s="303"/>
      <c r="FC242" s="303"/>
      <c r="FD242" s="303"/>
      <c r="FE242" s="303"/>
      <c r="FF242" s="303"/>
      <c r="FG242" s="303"/>
      <c r="FH242" s="303"/>
      <c r="FI242" s="303"/>
      <c r="FJ242" s="303"/>
      <c r="FK242" s="303"/>
      <c r="FL242" s="303"/>
      <c r="FM242" s="303"/>
      <c r="FN242" s="303"/>
      <c r="FO242" s="303"/>
      <c r="FP242" s="303"/>
      <c r="FQ242" s="303"/>
      <c r="FR242" s="303"/>
      <c r="FS242" s="303"/>
      <c r="FT242" s="303"/>
      <c r="FU242" s="303"/>
      <c r="FV242" s="303"/>
      <c r="FW242" s="303"/>
      <c r="FX242" s="303"/>
      <c r="FY242" s="303"/>
      <c r="FZ242" s="303"/>
      <c r="GA242" s="303"/>
      <c r="GB242" s="303"/>
      <c r="GC242" s="303"/>
      <c r="GD242" s="303"/>
      <c r="GE242" s="303"/>
      <c r="GF242" s="303"/>
      <c r="GG242" s="303"/>
      <c r="GH242" s="303"/>
      <c r="GI242" s="303"/>
      <c r="GJ242" s="303"/>
      <c r="GK242" s="303"/>
      <c r="GL242" s="303"/>
      <c r="GM242" s="303"/>
      <c r="GN242" s="303"/>
      <c r="GO242" s="303"/>
      <c r="GP242" s="303"/>
      <c r="GQ242" s="303"/>
      <c r="GR242" s="303"/>
      <c r="GS242" s="303"/>
      <c r="GT242" s="303"/>
      <c r="GU242" s="303"/>
      <c r="GV242" s="303"/>
      <c r="GW242" s="303"/>
      <c r="GX242" s="303"/>
      <c r="GY242" s="303"/>
      <c r="GZ242" s="303"/>
      <c r="HA242" s="303"/>
      <c r="HB242" s="303"/>
      <c r="HC242" s="303"/>
      <c r="HD242" s="303"/>
      <c r="HE242" s="303"/>
      <c r="HF242" s="303"/>
      <c r="HG242" s="303"/>
      <c r="HH242" s="303"/>
      <c r="HI242" s="303"/>
      <c r="HJ242" s="303"/>
      <c r="HK242" s="303"/>
      <c r="HL242" s="303"/>
      <c r="HM242" s="303"/>
      <c r="HN242" s="303"/>
      <c r="HO242" s="303"/>
      <c r="HP242" s="303"/>
      <c r="HQ242" s="303"/>
      <c r="HR242" s="303"/>
      <c r="HS242" s="303"/>
      <c r="HT242" s="303"/>
      <c r="HU242" s="303"/>
      <c r="HV242" s="303"/>
      <c r="HW242" s="303"/>
      <c r="HX242" s="303"/>
      <c r="HY242" s="303"/>
      <c r="HZ242" s="303"/>
      <c r="IA242" s="303"/>
      <c r="IB242" s="303"/>
      <c r="IC242" s="303"/>
    </row>
    <row r="243" spans="1:237" s="304" customFormat="1" ht="30" customHeight="1">
      <c r="A243" s="306">
        <v>235</v>
      </c>
      <c r="B243" s="362" t="s">
        <v>314</v>
      </c>
      <c r="C243" s="305" t="s">
        <v>1293</v>
      </c>
      <c r="D243" s="348"/>
      <c r="E243" s="306" t="s">
        <v>2407</v>
      </c>
      <c r="F243" s="306"/>
      <c r="G243" s="305" t="s">
        <v>1550</v>
      </c>
      <c r="H243" s="306"/>
      <c r="I243" s="306" t="s">
        <v>1243</v>
      </c>
      <c r="J243" s="306" t="s">
        <v>1551</v>
      </c>
      <c r="K243" s="350">
        <v>40060</v>
      </c>
      <c r="L243" s="356">
        <v>150000</v>
      </c>
      <c r="M243" s="356"/>
      <c r="N243" s="356"/>
      <c r="O243" s="306"/>
      <c r="P243" s="306"/>
      <c r="Q243" s="306"/>
      <c r="R243" s="306"/>
      <c r="S243" s="306"/>
      <c r="T243" s="306" t="s">
        <v>1603</v>
      </c>
      <c r="U243" s="364" t="s">
        <v>1741</v>
      </c>
      <c r="V243" s="306" t="s">
        <v>1781</v>
      </c>
      <c r="W243" s="353"/>
      <c r="X243" s="353"/>
      <c r="Y243" s="353"/>
      <c r="Z243" s="353"/>
      <c r="AA243" s="353"/>
      <c r="AB243" s="353"/>
      <c r="AC243" s="353"/>
      <c r="AD243" s="353"/>
      <c r="AE243" s="353"/>
      <c r="AF243" s="353"/>
      <c r="AG243" s="353"/>
      <c r="AH243" s="353"/>
      <c r="AI243" s="353"/>
      <c r="AJ243" s="353"/>
      <c r="AK243" s="353"/>
      <c r="AL243" s="353"/>
      <c r="AM243" s="353"/>
      <c r="AN243" s="353"/>
      <c r="AO243" s="353"/>
      <c r="AP243" s="353"/>
      <c r="AQ243" s="353"/>
      <c r="AR243" s="353"/>
      <c r="AS243" s="353"/>
      <c r="AT243" s="353"/>
      <c r="AU243" s="353"/>
      <c r="AV243" s="353"/>
      <c r="AW243" s="353"/>
      <c r="AX243" s="353"/>
      <c r="AY243" s="353"/>
      <c r="AZ243" s="353"/>
      <c r="BA243" s="353"/>
      <c r="BB243" s="353"/>
      <c r="BC243" s="353"/>
      <c r="BD243" s="353"/>
      <c r="BE243" s="353"/>
      <c r="BF243" s="353"/>
      <c r="BG243" s="353"/>
      <c r="BH243" s="353"/>
      <c r="BI243" s="353"/>
      <c r="BJ243" s="353"/>
      <c r="BK243" s="303"/>
      <c r="BL243" s="303"/>
      <c r="BM243" s="303"/>
      <c r="BN243" s="303"/>
      <c r="BO243" s="303"/>
      <c r="BP243" s="303"/>
      <c r="BQ243" s="303"/>
      <c r="BR243" s="303"/>
      <c r="BS243" s="303"/>
      <c r="BT243" s="303"/>
      <c r="BU243" s="303"/>
      <c r="BV243" s="303"/>
      <c r="BW243" s="303"/>
      <c r="BX243" s="303"/>
      <c r="BY243" s="303"/>
      <c r="BZ243" s="303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  <c r="CQ243" s="303"/>
      <c r="CR243" s="303"/>
      <c r="CS243" s="303"/>
      <c r="CT243" s="303"/>
      <c r="CU243" s="303"/>
      <c r="CV243" s="303"/>
      <c r="CW243" s="303"/>
      <c r="CX243" s="303"/>
      <c r="CY243" s="303"/>
      <c r="CZ243" s="303"/>
      <c r="DA243" s="303"/>
      <c r="DB243" s="303"/>
      <c r="DC243" s="303"/>
      <c r="DD243" s="303"/>
      <c r="DE243" s="303"/>
      <c r="DF243" s="303"/>
      <c r="DG243" s="303"/>
      <c r="DH243" s="303"/>
      <c r="DI243" s="303"/>
      <c r="DJ243" s="303"/>
      <c r="DK243" s="303"/>
      <c r="DL243" s="303"/>
      <c r="DM243" s="303"/>
      <c r="DN243" s="303"/>
      <c r="DO243" s="303"/>
      <c r="DP243" s="303"/>
      <c r="DQ243" s="303"/>
      <c r="DR243" s="303"/>
      <c r="DS243" s="303"/>
      <c r="DT243" s="303"/>
      <c r="DU243" s="303"/>
      <c r="DV243" s="303"/>
      <c r="DW243" s="303"/>
      <c r="DX243" s="303"/>
      <c r="DY243" s="303"/>
      <c r="DZ243" s="303"/>
      <c r="EA243" s="303"/>
      <c r="EB243" s="303"/>
      <c r="EC243" s="303"/>
      <c r="ED243" s="303"/>
      <c r="EE243" s="303"/>
      <c r="EF243" s="303"/>
      <c r="EG243" s="303"/>
      <c r="EH243" s="303"/>
      <c r="EI243" s="303"/>
      <c r="EJ243" s="303"/>
      <c r="EK243" s="303"/>
      <c r="EL243" s="303"/>
      <c r="EM243" s="303"/>
      <c r="EN243" s="303"/>
      <c r="EO243" s="303"/>
      <c r="EP243" s="303"/>
      <c r="EQ243" s="303"/>
      <c r="ER243" s="303"/>
      <c r="ES243" s="303"/>
      <c r="ET243" s="303"/>
      <c r="EU243" s="303"/>
      <c r="EV243" s="303"/>
      <c r="EW243" s="303"/>
      <c r="EX243" s="303"/>
      <c r="EY243" s="303"/>
      <c r="EZ243" s="303"/>
      <c r="FA243" s="303"/>
      <c r="FB243" s="303"/>
      <c r="FC243" s="303"/>
      <c r="FD243" s="303"/>
      <c r="FE243" s="303"/>
      <c r="FF243" s="303"/>
      <c r="FG243" s="303"/>
      <c r="FH243" s="303"/>
      <c r="FI243" s="303"/>
      <c r="FJ243" s="303"/>
      <c r="FK243" s="303"/>
      <c r="FL243" s="303"/>
      <c r="FM243" s="303"/>
      <c r="FN243" s="303"/>
      <c r="FO243" s="303"/>
      <c r="FP243" s="303"/>
      <c r="FQ243" s="303"/>
      <c r="FR243" s="303"/>
      <c r="FS243" s="303"/>
      <c r="FT243" s="303"/>
      <c r="FU243" s="303"/>
      <c r="FV243" s="303"/>
      <c r="FW243" s="303"/>
      <c r="FX243" s="303"/>
      <c r="FY243" s="303"/>
      <c r="FZ243" s="303"/>
      <c r="GA243" s="303"/>
      <c r="GB243" s="303"/>
      <c r="GC243" s="303"/>
      <c r="GD243" s="303"/>
      <c r="GE243" s="303"/>
      <c r="GF243" s="303"/>
      <c r="GG243" s="303"/>
      <c r="GH243" s="303"/>
      <c r="GI243" s="303"/>
      <c r="GJ243" s="303"/>
      <c r="GK243" s="303"/>
      <c r="GL243" s="303"/>
      <c r="GM243" s="303"/>
      <c r="GN243" s="303"/>
      <c r="GO243" s="303"/>
      <c r="GP243" s="303"/>
      <c r="GQ243" s="303"/>
      <c r="GR243" s="303"/>
      <c r="GS243" s="303"/>
      <c r="GT243" s="303"/>
      <c r="GU243" s="303"/>
      <c r="GV243" s="303"/>
      <c r="GW243" s="303"/>
      <c r="GX243" s="303"/>
      <c r="GY243" s="303"/>
      <c r="GZ243" s="303"/>
      <c r="HA243" s="303"/>
      <c r="HB243" s="303"/>
      <c r="HC243" s="303"/>
      <c r="HD243" s="303"/>
      <c r="HE243" s="303"/>
      <c r="HF243" s="303"/>
      <c r="HG243" s="303"/>
      <c r="HH243" s="303"/>
      <c r="HI243" s="303"/>
      <c r="HJ243" s="303"/>
      <c r="HK243" s="303"/>
      <c r="HL243" s="303"/>
      <c r="HM243" s="303"/>
      <c r="HN243" s="303"/>
      <c r="HO243" s="303"/>
      <c r="HP243" s="303"/>
      <c r="HQ243" s="303"/>
      <c r="HR243" s="303"/>
      <c r="HS243" s="303"/>
      <c r="HT243" s="303"/>
      <c r="HU243" s="303"/>
      <c r="HV243" s="303"/>
      <c r="HW243" s="303"/>
      <c r="HX243" s="303"/>
      <c r="HY243" s="303"/>
      <c r="HZ243" s="303"/>
      <c r="IA243" s="303"/>
      <c r="IB243" s="303"/>
      <c r="IC243" s="303"/>
    </row>
    <row r="244" spans="1:237" s="304" customFormat="1" ht="48" customHeight="1">
      <c r="A244" s="306">
        <v>236</v>
      </c>
      <c r="B244" s="306"/>
      <c r="C244" s="305" t="s">
        <v>887</v>
      </c>
      <c r="D244" s="348">
        <v>2010</v>
      </c>
      <c r="E244" s="306" t="s">
        <v>1606</v>
      </c>
      <c r="F244" s="306"/>
      <c r="G244" s="305" t="s">
        <v>3</v>
      </c>
      <c r="H244" s="305" t="s">
        <v>4</v>
      </c>
      <c r="I244" s="306" t="s">
        <v>1963</v>
      </c>
      <c r="J244" s="306">
        <v>267</v>
      </c>
      <c r="K244" s="350" t="s">
        <v>1964</v>
      </c>
      <c r="L244" s="356">
        <v>1968108</v>
      </c>
      <c r="M244" s="306"/>
      <c r="N244" s="306"/>
      <c r="O244" s="306"/>
      <c r="P244" s="306"/>
      <c r="Q244" s="306"/>
      <c r="R244" s="306"/>
      <c r="S244" s="306"/>
      <c r="T244" s="306" t="s">
        <v>1603</v>
      </c>
      <c r="U244" s="364" t="s">
        <v>2450</v>
      </c>
      <c r="V244" s="306" t="s">
        <v>1781</v>
      </c>
      <c r="W244" s="353"/>
      <c r="X244" s="353"/>
      <c r="Y244" s="353"/>
      <c r="Z244" s="353"/>
      <c r="AA244" s="353"/>
      <c r="AB244" s="353"/>
      <c r="AC244" s="353"/>
      <c r="AD244" s="353"/>
      <c r="AE244" s="353"/>
      <c r="AF244" s="353"/>
      <c r="AG244" s="353"/>
      <c r="AH244" s="353"/>
      <c r="AI244" s="353"/>
      <c r="AJ244" s="353"/>
      <c r="AK244" s="353"/>
      <c r="AL244" s="353"/>
      <c r="AM244" s="353"/>
      <c r="AN244" s="353"/>
      <c r="AO244" s="353"/>
      <c r="AP244" s="353"/>
      <c r="AQ244" s="353"/>
      <c r="AR244" s="353"/>
      <c r="AS244" s="353"/>
      <c r="AT244" s="353"/>
      <c r="AU244" s="353"/>
      <c r="AV244" s="353"/>
      <c r="AW244" s="353"/>
      <c r="AX244" s="353"/>
      <c r="AY244" s="353"/>
      <c r="AZ244" s="353"/>
      <c r="BA244" s="353"/>
      <c r="BB244" s="353"/>
      <c r="BC244" s="353"/>
      <c r="BD244" s="353"/>
      <c r="BE244" s="353"/>
      <c r="BF244" s="353"/>
      <c r="BG244" s="353"/>
      <c r="BH244" s="353"/>
      <c r="BI244" s="353"/>
      <c r="BJ244" s="353"/>
      <c r="BK244" s="303"/>
      <c r="BL244" s="303"/>
      <c r="BM244" s="303"/>
      <c r="BN244" s="303"/>
      <c r="BO244" s="303"/>
      <c r="BP244" s="303"/>
      <c r="BQ244" s="303"/>
      <c r="BR244" s="303"/>
      <c r="BS244" s="303"/>
      <c r="BT244" s="303"/>
      <c r="BU244" s="303"/>
      <c r="BV244" s="303"/>
      <c r="BW244" s="303"/>
      <c r="BX244" s="303"/>
      <c r="BY244" s="303"/>
      <c r="BZ244" s="303"/>
      <c r="CA244" s="303"/>
      <c r="CB244" s="303"/>
      <c r="CC244" s="303"/>
      <c r="CD244" s="303"/>
      <c r="CE244" s="303"/>
      <c r="CF244" s="303"/>
      <c r="CG244" s="303"/>
      <c r="CH244" s="303"/>
      <c r="CI244" s="303"/>
      <c r="CJ244" s="303"/>
      <c r="CK244" s="303"/>
      <c r="CL244" s="303"/>
      <c r="CM244" s="303"/>
      <c r="CN244" s="303"/>
      <c r="CO244" s="303"/>
      <c r="CP244" s="303"/>
      <c r="CQ244" s="303"/>
      <c r="CR244" s="303"/>
      <c r="CS244" s="303"/>
      <c r="CT244" s="303"/>
      <c r="CU244" s="303"/>
      <c r="CV244" s="303"/>
      <c r="CW244" s="303"/>
      <c r="CX244" s="303"/>
      <c r="CY244" s="303"/>
      <c r="CZ244" s="303"/>
      <c r="DA244" s="303"/>
      <c r="DB244" s="303"/>
      <c r="DC244" s="303"/>
      <c r="DD244" s="303"/>
      <c r="DE244" s="303"/>
      <c r="DF244" s="303"/>
      <c r="DG244" s="303"/>
      <c r="DH244" s="303"/>
      <c r="DI244" s="303"/>
      <c r="DJ244" s="303"/>
      <c r="DK244" s="303"/>
      <c r="DL244" s="303"/>
      <c r="DM244" s="303"/>
      <c r="DN244" s="303"/>
      <c r="DO244" s="303"/>
      <c r="DP244" s="303"/>
      <c r="DQ244" s="303"/>
      <c r="DR244" s="303"/>
      <c r="DS244" s="303"/>
      <c r="DT244" s="303"/>
      <c r="DU244" s="303"/>
      <c r="DV244" s="303"/>
      <c r="DW244" s="303"/>
      <c r="DX244" s="303"/>
      <c r="DY244" s="303"/>
      <c r="DZ244" s="303"/>
      <c r="EA244" s="303"/>
      <c r="EB244" s="303"/>
      <c r="EC244" s="303"/>
      <c r="ED244" s="303"/>
      <c r="EE244" s="303"/>
      <c r="EF244" s="303"/>
      <c r="EG244" s="303"/>
      <c r="EH244" s="303"/>
      <c r="EI244" s="303"/>
      <c r="EJ244" s="303"/>
      <c r="EK244" s="303"/>
      <c r="EL244" s="303"/>
      <c r="EM244" s="303"/>
      <c r="EN244" s="303"/>
      <c r="EO244" s="303"/>
      <c r="EP244" s="303"/>
      <c r="EQ244" s="303"/>
      <c r="ER244" s="303"/>
      <c r="ES244" s="303"/>
      <c r="ET244" s="303"/>
      <c r="EU244" s="303"/>
      <c r="EV244" s="303"/>
      <c r="EW244" s="303"/>
      <c r="EX244" s="303"/>
      <c r="EY244" s="303"/>
      <c r="EZ244" s="303"/>
      <c r="FA244" s="303"/>
      <c r="FB244" s="303"/>
      <c r="FC244" s="303"/>
      <c r="FD244" s="303"/>
      <c r="FE244" s="303"/>
      <c r="FF244" s="303"/>
      <c r="FG244" s="303"/>
      <c r="FH244" s="303"/>
      <c r="FI244" s="303"/>
      <c r="FJ244" s="303"/>
      <c r="FK244" s="303"/>
      <c r="FL244" s="303"/>
      <c r="FM244" s="303"/>
      <c r="FN244" s="303"/>
      <c r="FO244" s="303"/>
      <c r="FP244" s="303"/>
      <c r="FQ244" s="303"/>
      <c r="FR244" s="303"/>
      <c r="FS244" s="303"/>
      <c r="FT244" s="303"/>
      <c r="FU244" s="303"/>
      <c r="FV244" s="303"/>
      <c r="FW244" s="303"/>
      <c r="FX244" s="303"/>
      <c r="FY244" s="303"/>
      <c r="FZ244" s="303"/>
      <c r="GA244" s="303"/>
      <c r="GB244" s="303"/>
      <c r="GC244" s="303"/>
      <c r="GD244" s="303"/>
      <c r="GE244" s="303"/>
      <c r="GF244" s="303"/>
      <c r="GG244" s="303"/>
      <c r="GH244" s="303"/>
      <c r="GI244" s="303"/>
      <c r="GJ244" s="303"/>
      <c r="GK244" s="303"/>
      <c r="GL244" s="303"/>
      <c r="GM244" s="303"/>
      <c r="GN244" s="303"/>
      <c r="GO244" s="303"/>
      <c r="GP244" s="303"/>
      <c r="GQ244" s="303"/>
      <c r="GR244" s="303"/>
      <c r="GS244" s="303"/>
      <c r="GT244" s="303"/>
      <c r="GU244" s="303"/>
      <c r="GV244" s="303"/>
      <c r="GW244" s="303"/>
      <c r="GX244" s="303"/>
      <c r="GY244" s="303"/>
      <c r="GZ244" s="303"/>
      <c r="HA244" s="303"/>
      <c r="HB244" s="303"/>
      <c r="HC244" s="303"/>
      <c r="HD244" s="303"/>
      <c r="HE244" s="303"/>
      <c r="HF244" s="303"/>
      <c r="HG244" s="303"/>
      <c r="HH244" s="303"/>
      <c r="HI244" s="303"/>
      <c r="HJ244" s="303"/>
      <c r="HK244" s="303"/>
      <c r="HL244" s="303"/>
      <c r="HM244" s="303"/>
      <c r="HN244" s="303"/>
      <c r="HO244" s="303"/>
      <c r="HP244" s="303"/>
      <c r="HQ244" s="303"/>
      <c r="HR244" s="303"/>
      <c r="HS244" s="303"/>
      <c r="HT244" s="303"/>
      <c r="HU244" s="303"/>
      <c r="HV244" s="303"/>
      <c r="HW244" s="303"/>
      <c r="HX244" s="303"/>
      <c r="HY244" s="303"/>
      <c r="HZ244" s="303"/>
      <c r="IA244" s="303"/>
      <c r="IB244" s="303"/>
      <c r="IC244" s="303"/>
    </row>
    <row r="245" spans="1:237" s="304" customFormat="1" ht="30" customHeight="1">
      <c r="A245" s="306">
        <v>237</v>
      </c>
      <c r="B245" s="305">
        <v>999</v>
      </c>
      <c r="C245" s="355" t="s">
        <v>2652</v>
      </c>
      <c r="D245" s="348">
        <v>1981</v>
      </c>
      <c r="E245" s="306" t="s">
        <v>563</v>
      </c>
      <c r="F245" s="306">
        <v>1362.8</v>
      </c>
      <c r="G245" s="355" t="s">
        <v>1525</v>
      </c>
      <c r="H245" s="358"/>
      <c r="I245" s="306" t="s">
        <v>1602</v>
      </c>
      <c r="J245" s="306" t="s">
        <v>1526</v>
      </c>
      <c r="K245" s="350">
        <v>40472</v>
      </c>
      <c r="L245" s="356">
        <v>4000000</v>
      </c>
      <c r="M245" s="457"/>
      <c r="N245" s="457"/>
      <c r="O245" s="456"/>
      <c r="P245" s="456"/>
      <c r="Q245" s="456"/>
      <c r="R245" s="306" t="s">
        <v>3932</v>
      </c>
      <c r="S245" s="456"/>
      <c r="T245" s="306" t="s">
        <v>1603</v>
      </c>
      <c r="U245" s="364" t="s">
        <v>1741</v>
      </c>
      <c r="V245" s="306" t="s">
        <v>1604</v>
      </c>
      <c r="W245" s="353"/>
      <c r="X245" s="353"/>
      <c r="Y245" s="353"/>
      <c r="Z245" s="353"/>
      <c r="AA245" s="353"/>
      <c r="AB245" s="353"/>
      <c r="AC245" s="353"/>
      <c r="AD245" s="353"/>
      <c r="AE245" s="353"/>
      <c r="AF245" s="353"/>
      <c r="AG245" s="353"/>
      <c r="AH245" s="353"/>
      <c r="AI245" s="353"/>
      <c r="AJ245" s="353"/>
      <c r="AK245" s="353"/>
      <c r="AL245" s="353"/>
      <c r="AM245" s="353"/>
      <c r="AN245" s="353"/>
      <c r="AO245" s="353"/>
      <c r="AP245" s="353"/>
      <c r="AQ245" s="353"/>
      <c r="AR245" s="353"/>
      <c r="AS245" s="353"/>
      <c r="AT245" s="353"/>
      <c r="AU245" s="353"/>
      <c r="AV245" s="353"/>
      <c r="AW245" s="353"/>
      <c r="AX245" s="353"/>
      <c r="AY245" s="353"/>
      <c r="AZ245" s="353"/>
      <c r="BA245" s="353"/>
      <c r="BB245" s="353"/>
      <c r="BC245" s="353"/>
      <c r="BD245" s="353"/>
      <c r="BE245" s="353"/>
      <c r="BF245" s="353"/>
      <c r="BG245" s="353"/>
      <c r="BH245" s="353"/>
      <c r="BI245" s="353"/>
      <c r="BJ245" s="353"/>
      <c r="BK245" s="303"/>
      <c r="BL245" s="303"/>
      <c r="BM245" s="303"/>
      <c r="BN245" s="303"/>
      <c r="BO245" s="303"/>
      <c r="BP245" s="303"/>
      <c r="BQ245" s="303"/>
      <c r="BR245" s="303"/>
      <c r="BS245" s="303"/>
      <c r="BT245" s="303"/>
      <c r="BU245" s="303"/>
      <c r="BV245" s="303"/>
      <c r="BW245" s="303"/>
      <c r="BX245" s="303"/>
      <c r="BY245" s="303"/>
      <c r="BZ245" s="303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03"/>
      <c r="CS245" s="303"/>
      <c r="CT245" s="303"/>
      <c r="CU245" s="303"/>
      <c r="CV245" s="303"/>
      <c r="CW245" s="303"/>
      <c r="CX245" s="303"/>
      <c r="CY245" s="303"/>
      <c r="CZ245" s="303"/>
      <c r="DA245" s="303"/>
      <c r="DB245" s="303"/>
      <c r="DC245" s="303"/>
      <c r="DD245" s="303"/>
      <c r="DE245" s="303"/>
      <c r="DF245" s="303"/>
      <c r="DG245" s="303"/>
      <c r="DH245" s="303"/>
      <c r="DI245" s="303"/>
      <c r="DJ245" s="303"/>
      <c r="DK245" s="303"/>
      <c r="DL245" s="303"/>
      <c r="DM245" s="303"/>
      <c r="DN245" s="303"/>
      <c r="DO245" s="303"/>
      <c r="DP245" s="303"/>
      <c r="DQ245" s="303"/>
      <c r="DR245" s="303"/>
      <c r="DS245" s="303"/>
      <c r="DT245" s="303"/>
      <c r="DU245" s="303"/>
      <c r="DV245" s="303"/>
      <c r="DW245" s="303"/>
      <c r="DX245" s="303"/>
      <c r="DY245" s="303"/>
      <c r="DZ245" s="303"/>
      <c r="EA245" s="303"/>
      <c r="EB245" s="303"/>
      <c r="EC245" s="303"/>
      <c r="ED245" s="303"/>
      <c r="EE245" s="303"/>
      <c r="EF245" s="303"/>
      <c r="EG245" s="303"/>
      <c r="EH245" s="303"/>
      <c r="EI245" s="303"/>
      <c r="EJ245" s="303"/>
      <c r="EK245" s="303"/>
      <c r="EL245" s="303"/>
      <c r="EM245" s="303"/>
      <c r="EN245" s="303"/>
      <c r="EO245" s="303"/>
      <c r="EP245" s="303"/>
      <c r="EQ245" s="303"/>
      <c r="ER245" s="303"/>
      <c r="ES245" s="303"/>
      <c r="ET245" s="303"/>
      <c r="EU245" s="303"/>
      <c r="EV245" s="303"/>
      <c r="EW245" s="303"/>
      <c r="EX245" s="303"/>
      <c r="EY245" s="303"/>
      <c r="EZ245" s="303"/>
      <c r="FA245" s="303"/>
      <c r="FB245" s="303"/>
      <c r="FC245" s="303"/>
      <c r="FD245" s="303"/>
      <c r="FE245" s="303"/>
      <c r="FF245" s="303"/>
      <c r="FG245" s="303"/>
      <c r="FH245" s="303"/>
      <c r="FI245" s="303"/>
      <c r="FJ245" s="303"/>
      <c r="FK245" s="303"/>
      <c r="FL245" s="303"/>
      <c r="FM245" s="303"/>
      <c r="FN245" s="303"/>
      <c r="FO245" s="303"/>
      <c r="FP245" s="303"/>
      <c r="FQ245" s="303"/>
      <c r="FR245" s="303"/>
      <c r="FS245" s="303"/>
      <c r="FT245" s="303"/>
      <c r="FU245" s="303"/>
      <c r="FV245" s="303"/>
      <c r="FW245" s="303"/>
      <c r="FX245" s="303"/>
      <c r="FY245" s="303"/>
      <c r="FZ245" s="303"/>
      <c r="GA245" s="303"/>
      <c r="GB245" s="303"/>
      <c r="GC245" s="303"/>
      <c r="GD245" s="303"/>
      <c r="GE245" s="303"/>
      <c r="GF245" s="303"/>
      <c r="GG245" s="303"/>
      <c r="GH245" s="303"/>
      <c r="GI245" s="303"/>
      <c r="GJ245" s="303"/>
      <c r="GK245" s="303"/>
      <c r="GL245" s="303"/>
      <c r="GM245" s="303"/>
      <c r="GN245" s="303"/>
      <c r="GO245" s="303"/>
      <c r="GP245" s="303"/>
      <c r="GQ245" s="303"/>
      <c r="GR245" s="303"/>
      <c r="GS245" s="303"/>
      <c r="GT245" s="303"/>
      <c r="GU245" s="303"/>
      <c r="GV245" s="303"/>
      <c r="GW245" s="303"/>
      <c r="GX245" s="303"/>
      <c r="GY245" s="303"/>
      <c r="GZ245" s="303"/>
      <c r="HA245" s="303"/>
      <c r="HB245" s="303"/>
      <c r="HC245" s="303"/>
      <c r="HD245" s="303"/>
      <c r="HE245" s="303"/>
      <c r="HF245" s="303"/>
      <c r="HG245" s="303"/>
      <c r="HH245" s="303"/>
      <c r="HI245" s="303"/>
      <c r="HJ245" s="303"/>
      <c r="HK245" s="303"/>
      <c r="HL245" s="303"/>
      <c r="HM245" s="303"/>
      <c r="HN245" s="303"/>
      <c r="HO245" s="303"/>
      <c r="HP245" s="303"/>
      <c r="HQ245" s="303"/>
      <c r="HR245" s="303"/>
      <c r="HS245" s="303"/>
      <c r="HT245" s="303"/>
      <c r="HU245" s="303"/>
      <c r="HV245" s="303"/>
      <c r="HW245" s="303"/>
      <c r="HX245" s="303"/>
      <c r="HY245" s="303"/>
      <c r="HZ245" s="303"/>
      <c r="IA245" s="303"/>
      <c r="IB245" s="303"/>
      <c r="IC245" s="303"/>
    </row>
    <row r="246" spans="1:237" s="304" customFormat="1" ht="30" customHeight="1">
      <c r="A246" s="306">
        <v>238</v>
      </c>
      <c r="B246" s="305">
        <v>309</v>
      </c>
      <c r="C246" s="305" t="s">
        <v>1486</v>
      </c>
      <c r="D246" s="348">
        <v>1990</v>
      </c>
      <c r="E246" s="306" t="s">
        <v>1605</v>
      </c>
      <c r="F246" s="306">
        <v>19.5</v>
      </c>
      <c r="G246" s="355" t="s">
        <v>1514</v>
      </c>
      <c r="H246" s="358" t="s">
        <v>1515</v>
      </c>
      <c r="I246" s="306" t="s">
        <v>1602</v>
      </c>
      <c r="J246" s="306" t="s">
        <v>1516</v>
      </c>
      <c r="K246" s="350">
        <v>41116</v>
      </c>
      <c r="L246" s="356">
        <v>7114</v>
      </c>
      <c r="M246" s="356"/>
      <c r="N246" s="356">
        <v>4938</v>
      </c>
      <c r="O246" s="306">
        <v>20310</v>
      </c>
      <c r="P246" s="305"/>
      <c r="Q246" s="305"/>
      <c r="R246" s="305" t="s">
        <v>3982</v>
      </c>
      <c r="S246" s="305"/>
      <c r="T246" s="306" t="s">
        <v>1603</v>
      </c>
      <c r="U246" s="364" t="s">
        <v>1741</v>
      </c>
      <c r="V246" s="306" t="s">
        <v>1604</v>
      </c>
      <c r="W246" s="353"/>
      <c r="X246" s="353"/>
      <c r="Y246" s="353"/>
      <c r="Z246" s="353"/>
      <c r="AA246" s="353"/>
      <c r="AB246" s="353"/>
      <c r="AC246" s="353"/>
      <c r="AD246" s="353"/>
      <c r="AE246" s="353"/>
      <c r="AF246" s="353"/>
      <c r="AG246" s="353"/>
      <c r="AH246" s="353"/>
      <c r="AI246" s="353"/>
      <c r="AJ246" s="353"/>
      <c r="AK246" s="353"/>
      <c r="AL246" s="353"/>
      <c r="AM246" s="353"/>
      <c r="AN246" s="353"/>
      <c r="AO246" s="353"/>
      <c r="AP246" s="353"/>
      <c r="AQ246" s="353"/>
      <c r="AR246" s="353"/>
      <c r="AS246" s="353"/>
      <c r="AT246" s="353"/>
      <c r="AU246" s="353"/>
      <c r="AV246" s="353"/>
      <c r="AW246" s="353"/>
      <c r="AX246" s="353"/>
      <c r="AY246" s="353"/>
      <c r="AZ246" s="353"/>
      <c r="BA246" s="353"/>
      <c r="BB246" s="353"/>
      <c r="BC246" s="353"/>
      <c r="BD246" s="353"/>
      <c r="BE246" s="353"/>
      <c r="BF246" s="353"/>
      <c r="BG246" s="353"/>
      <c r="BH246" s="353"/>
      <c r="BI246" s="353"/>
      <c r="BJ246" s="353"/>
      <c r="BK246" s="303"/>
      <c r="BL246" s="303"/>
      <c r="BM246" s="303"/>
      <c r="BN246" s="303"/>
      <c r="BO246" s="303"/>
      <c r="BP246" s="303"/>
      <c r="BQ246" s="303"/>
      <c r="BR246" s="303"/>
      <c r="BS246" s="303"/>
      <c r="BT246" s="303"/>
      <c r="BU246" s="303"/>
      <c r="BV246" s="303"/>
      <c r="BW246" s="303"/>
      <c r="BX246" s="303"/>
      <c r="BY246" s="303"/>
      <c r="BZ246" s="303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  <c r="CL246" s="303"/>
      <c r="CM246" s="303"/>
      <c r="CN246" s="303"/>
      <c r="CO246" s="303"/>
      <c r="CP246" s="303"/>
      <c r="CQ246" s="303"/>
      <c r="CR246" s="303"/>
      <c r="CS246" s="303"/>
      <c r="CT246" s="303"/>
      <c r="CU246" s="303"/>
      <c r="CV246" s="303"/>
      <c r="CW246" s="303"/>
      <c r="CX246" s="303"/>
      <c r="CY246" s="303"/>
      <c r="CZ246" s="303"/>
      <c r="DA246" s="303"/>
      <c r="DB246" s="303"/>
      <c r="DC246" s="303"/>
      <c r="DD246" s="303"/>
      <c r="DE246" s="303"/>
      <c r="DF246" s="303"/>
      <c r="DG246" s="303"/>
      <c r="DH246" s="303"/>
      <c r="DI246" s="303"/>
      <c r="DJ246" s="303"/>
      <c r="DK246" s="303"/>
      <c r="DL246" s="303"/>
      <c r="DM246" s="303"/>
      <c r="DN246" s="303"/>
      <c r="DO246" s="303"/>
      <c r="DP246" s="303"/>
      <c r="DQ246" s="303"/>
      <c r="DR246" s="303"/>
      <c r="DS246" s="303"/>
      <c r="DT246" s="303"/>
      <c r="DU246" s="303"/>
      <c r="DV246" s="303"/>
      <c r="DW246" s="303"/>
      <c r="DX246" s="303"/>
      <c r="DY246" s="303"/>
      <c r="DZ246" s="303"/>
      <c r="EA246" s="303"/>
      <c r="EB246" s="303"/>
      <c r="EC246" s="303"/>
      <c r="ED246" s="303"/>
      <c r="EE246" s="303"/>
      <c r="EF246" s="303"/>
      <c r="EG246" s="303"/>
      <c r="EH246" s="303"/>
      <c r="EI246" s="303"/>
      <c r="EJ246" s="303"/>
      <c r="EK246" s="303"/>
      <c r="EL246" s="303"/>
      <c r="EM246" s="303"/>
      <c r="EN246" s="303"/>
      <c r="EO246" s="303"/>
      <c r="EP246" s="303"/>
      <c r="EQ246" s="303"/>
      <c r="ER246" s="303"/>
      <c r="ES246" s="303"/>
      <c r="ET246" s="303"/>
      <c r="EU246" s="303"/>
      <c r="EV246" s="303"/>
      <c r="EW246" s="303"/>
      <c r="EX246" s="303"/>
      <c r="EY246" s="303"/>
      <c r="EZ246" s="303"/>
      <c r="FA246" s="303"/>
      <c r="FB246" s="303"/>
      <c r="FC246" s="303"/>
      <c r="FD246" s="303"/>
      <c r="FE246" s="303"/>
      <c r="FF246" s="303"/>
      <c r="FG246" s="303"/>
      <c r="FH246" s="303"/>
      <c r="FI246" s="303"/>
      <c r="FJ246" s="303"/>
      <c r="FK246" s="303"/>
      <c r="FL246" s="303"/>
      <c r="FM246" s="303"/>
      <c r="FN246" s="303"/>
      <c r="FO246" s="303"/>
      <c r="FP246" s="303"/>
      <c r="FQ246" s="303"/>
      <c r="FR246" s="303"/>
      <c r="FS246" s="303"/>
      <c r="FT246" s="303"/>
      <c r="FU246" s="303"/>
      <c r="FV246" s="303"/>
      <c r="FW246" s="303"/>
      <c r="FX246" s="303"/>
      <c r="FY246" s="303"/>
      <c r="FZ246" s="303"/>
      <c r="GA246" s="303"/>
      <c r="GB246" s="303"/>
      <c r="GC246" s="303"/>
      <c r="GD246" s="303"/>
      <c r="GE246" s="303"/>
      <c r="GF246" s="303"/>
      <c r="GG246" s="303"/>
      <c r="GH246" s="303"/>
      <c r="GI246" s="303"/>
      <c r="GJ246" s="303"/>
      <c r="GK246" s="303"/>
      <c r="GL246" s="303"/>
      <c r="GM246" s="303"/>
      <c r="GN246" s="303"/>
      <c r="GO246" s="303"/>
      <c r="GP246" s="303"/>
      <c r="GQ246" s="303"/>
      <c r="GR246" s="303"/>
      <c r="GS246" s="303"/>
      <c r="GT246" s="303"/>
      <c r="GU246" s="303"/>
      <c r="GV246" s="303"/>
      <c r="GW246" s="303"/>
      <c r="GX246" s="303"/>
      <c r="GY246" s="303"/>
      <c r="GZ246" s="303"/>
      <c r="HA246" s="303"/>
      <c r="HB246" s="303"/>
      <c r="HC246" s="303"/>
      <c r="HD246" s="303"/>
      <c r="HE246" s="303"/>
      <c r="HF246" s="303"/>
      <c r="HG246" s="303"/>
      <c r="HH246" s="303"/>
      <c r="HI246" s="303"/>
      <c r="HJ246" s="303"/>
      <c r="HK246" s="303"/>
      <c r="HL246" s="303"/>
      <c r="HM246" s="303"/>
      <c r="HN246" s="303"/>
      <c r="HO246" s="303"/>
      <c r="HP246" s="303"/>
      <c r="HQ246" s="303"/>
      <c r="HR246" s="303"/>
      <c r="HS246" s="303"/>
      <c r="HT246" s="303"/>
      <c r="HU246" s="303"/>
      <c r="HV246" s="303"/>
      <c r="HW246" s="303"/>
      <c r="HX246" s="303"/>
      <c r="HY246" s="303"/>
      <c r="HZ246" s="303"/>
      <c r="IA246" s="303"/>
      <c r="IB246" s="303"/>
      <c r="IC246" s="303"/>
    </row>
    <row r="247" spans="1:237" s="304" customFormat="1" ht="30" customHeight="1">
      <c r="A247" s="306">
        <v>239</v>
      </c>
      <c r="B247" s="305">
        <v>4476</v>
      </c>
      <c r="C247" s="305" t="s">
        <v>1486</v>
      </c>
      <c r="D247" s="348">
        <v>1991</v>
      </c>
      <c r="E247" s="306" t="s">
        <v>1605</v>
      </c>
      <c r="F247" s="306">
        <v>19.7</v>
      </c>
      <c r="G247" s="355" t="s">
        <v>1519</v>
      </c>
      <c r="H247" s="358" t="s">
        <v>1515</v>
      </c>
      <c r="I247" s="306" t="s">
        <v>1602</v>
      </c>
      <c r="J247" s="306" t="s">
        <v>1517</v>
      </c>
      <c r="K247" s="350">
        <v>41116</v>
      </c>
      <c r="L247" s="356">
        <v>6920</v>
      </c>
      <c r="M247" s="356"/>
      <c r="N247" s="356">
        <v>4844</v>
      </c>
      <c r="O247" s="306">
        <v>20310</v>
      </c>
      <c r="P247" s="305"/>
      <c r="Q247" s="305"/>
      <c r="R247" s="305" t="s">
        <v>3981</v>
      </c>
      <c r="S247" s="305"/>
      <c r="T247" s="306" t="s">
        <v>1603</v>
      </c>
      <c r="U247" s="364" t="s">
        <v>1741</v>
      </c>
      <c r="V247" s="306" t="s">
        <v>1604</v>
      </c>
      <c r="W247" s="353"/>
      <c r="X247" s="353"/>
      <c r="Y247" s="353"/>
      <c r="Z247" s="353"/>
      <c r="AA247" s="353"/>
      <c r="AB247" s="353"/>
      <c r="AC247" s="353"/>
      <c r="AD247" s="353"/>
      <c r="AE247" s="353"/>
      <c r="AF247" s="353"/>
      <c r="AG247" s="353"/>
      <c r="AH247" s="353"/>
      <c r="AI247" s="353"/>
      <c r="AJ247" s="353"/>
      <c r="AK247" s="353"/>
      <c r="AL247" s="353"/>
      <c r="AM247" s="353"/>
      <c r="AN247" s="353"/>
      <c r="AO247" s="353"/>
      <c r="AP247" s="353"/>
      <c r="AQ247" s="353"/>
      <c r="AR247" s="353"/>
      <c r="AS247" s="353"/>
      <c r="AT247" s="353"/>
      <c r="AU247" s="353"/>
      <c r="AV247" s="353"/>
      <c r="AW247" s="353"/>
      <c r="AX247" s="353"/>
      <c r="AY247" s="353"/>
      <c r="AZ247" s="353"/>
      <c r="BA247" s="353"/>
      <c r="BB247" s="353"/>
      <c r="BC247" s="353"/>
      <c r="BD247" s="353"/>
      <c r="BE247" s="353"/>
      <c r="BF247" s="353"/>
      <c r="BG247" s="353"/>
      <c r="BH247" s="353"/>
      <c r="BI247" s="353"/>
      <c r="BJ247" s="353"/>
      <c r="BK247" s="303"/>
      <c r="BL247" s="303"/>
      <c r="BM247" s="303"/>
      <c r="BN247" s="303"/>
      <c r="BO247" s="303"/>
      <c r="BP247" s="303"/>
      <c r="BQ247" s="303"/>
      <c r="BR247" s="303"/>
      <c r="BS247" s="303"/>
      <c r="BT247" s="303"/>
      <c r="BU247" s="303"/>
      <c r="BV247" s="303"/>
      <c r="BW247" s="303"/>
      <c r="BX247" s="303"/>
      <c r="BY247" s="303"/>
      <c r="BZ247" s="303"/>
      <c r="CA247" s="303"/>
      <c r="CB247" s="303"/>
      <c r="CC247" s="303"/>
      <c r="CD247" s="303"/>
      <c r="CE247" s="303"/>
      <c r="CF247" s="30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03"/>
      <c r="CS247" s="303"/>
      <c r="CT247" s="303"/>
      <c r="CU247" s="303"/>
      <c r="CV247" s="303"/>
      <c r="CW247" s="303"/>
      <c r="CX247" s="303"/>
      <c r="CY247" s="303"/>
      <c r="CZ247" s="303"/>
      <c r="DA247" s="303"/>
      <c r="DB247" s="303"/>
      <c r="DC247" s="303"/>
      <c r="DD247" s="303"/>
      <c r="DE247" s="303"/>
      <c r="DF247" s="303"/>
      <c r="DG247" s="303"/>
      <c r="DH247" s="303"/>
      <c r="DI247" s="303"/>
      <c r="DJ247" s="303"/>
      <c r="DK247" s="303"/>
      <c r="DL247" s="303"/>
      <c r="DM247" s="303"/>
      <c r="DN247" s="303"/>
      <c r="DO247" s="303"/>
      <c r="DP247" s="303"/>
      <c r="DQ247" s="303"/>
      <c r="DR247" s="303"/>
      <c r="DS247" s="303"/>
      <c r="DT247" s="303"/>
      <c r="DU247" s="303"/>
      <c r="DV247" s="303"/>
      <c r="DW247" s="303"/>
      <c r="DX247" s="303"/>
      <c r="DY247" s="303"/>
      <c r="DZ247" s="303"/>
      <c r="EA247" s="303"/>
      <c r="EB247" s="303"/>
      <c r="EC247" s="303"/>
      <c r="ED247" s="303"/>
      <c r="EE247" s="303"/>
      <c r="EF247" s="303"/>
      <c r="EG247" s="303"/>
      <c r="EH247" s="303"/>
      <c r="EI247" s="303"/>
      <c r="EJ247" s="303"/>
      <c r="EK247" s="303"/>
      <c r="EL247" s="303"/>
      <c r="EM247" s="303"/>
      <c r="EN247" s="303"/>
      <c r="EO247" s="303"/>
      <c r="EP247" s="303"/>
      <c r="EQ247" s="303"/>
      <c r="ER247" s="303"/>
      <c r="ES247" s="303"/>
      <c r="ET247" s="303"/>
      <c r="EU247" s="303"/>
      <c r="EV247" s="303"/>
      <c r="EW247" s="303"/>
      <c r="EX247" s="303"/>
      <c r="EY247" s="303"/>
      <c r="EZ247" s="303"/>
      <c r="FA247" s="303"/>
      <c r="FB247" s="303"/>
      <c r="FC247" s="303"/>
      <c r="FD247" s="303"/>
      <c r="FE247" s="303"/>
      <c r="FF247" s="303"/>
      <c r="FG247" s="303"/>
      <c r="FH247" s="303"/>
      <c r="FI247" s="303"/>
      <c r="FJ247" s="303"/>
      <c r="FK247" s="303"/>
      <c r="FL247" s="303"/>
      <c r="FM247" s="303"/>
      <c r="FN247" s="303"/>
      <c r="FO247" s="303"/>
      <c r="FP247" s="303"/>
      <c r="FQ247" s="303"/>
      <c r="FR247" s="303"/>
      <c r="FS247" s="303"/>
      <c r="FT247" s="303"/>
      <c r="FU247" s="303"/>
      <c r="FV247" s="303"/>
      <c r="FW247" s="303"/>
      <c r="FX247" s="303"/>
      <c r="FY247" s="303"/>
      <c r="FZ247" s="303"/>
      <c r="GA247" s="303"/>
      <c r="GB247" s="303"/>
      <c r="GC247" s="303"/>
      <c r="GD247" s="303"/>
      <c r="GE247" s="303"/>
      <c r="GF247" s="303"/>
      <c r="GG247" s="303"/>
      <c r="GH247" s="303"/>
      <c r="GI247" s="303"/>
      <c r="GJ247" s="303"/>
      <c r="GK247" s="303"/>
      <c r="GL247" s="303"/>
      <c r="GM247" s="303"/>
      <c r="GN247" s="303"/>
      <c r="GO247" s="303"/>
      <c r="GP247" s="303"/>
      <c r="GQ247" s="303"/>
      <c r="GR247" s="303"/>
      <c r="GS247" s="303"/>
      <c r="GT247" s="303"/>
      <c r="GU247" s="303"/>
      <c r="GV247" s="303"/>
      <c r="GW247" s="303"/>
      <c r="GX247" s="303"/>
      <c r="GY247" s="303"/>
      <c r="GZ247" s="303"/>
      <c r="HA247" s="303"/>
      <c r="HB247" s="303"/>
      <c r="HC247" s="303"/>
      <c r="HD247" s="303"/>
      <c r="HE247" s="303"/>
      <c r="HF247" s="303"/>
      <c r="HG247" s="303"/>
      <c r="HH247" s="303"/>
      <c r="HI247" s="303"/>
      <c r="HJ247" s="303"/>
      <c r="HK247" s="303"/>
      <c r="HL247" s="303"/>
      <c r="HM247" s="303"/>
      <c r="HN247" s="303"/>
      <c r="HO247" s="303"/>
      <c r="HP247" s="303"/>
      <c r="HQ247" s="303"/>
      <c r="HR247" s="303"/>
      <c r="HS247" s="303"/>
      <c r="HT247" s="303"/>
      <c r="HU247" s="303"/>
      <c r="HV247" s="303"/>
      <c r="HW247" s="303"/>
      <c r="HX247" s="303"/>
      <c r="HY247" s="303"/>
      <c r="HZ247" s="303"/>
      <c r="IA247" s="303"/>
      <c r="IB247" s="303"/>
      <c r="IC247" s="303"/>
    </row>
    <row r="248" spans="1:237" s="304" customFormat="1" ht="30" customHeight="1">
      <c r="A248" s="306">
        <v>240</v>
      </c>
      <c r="B248" s="305">
        <v>4481</v>
      </c>
      <c r="C248" s="305" t="s">
        <v>1486</v>
      </c>
      <c r="D248" s="348">
        <v>1978</v>
      </c>
      <c r="E248" s="306" t="s">
        <v>1605</v>
      </c>
      <c r="F248" s="306">
        <v>8.3000000000000007</v>
      </c>
      <c r="G248" s="355" t="s">
        <v>1520</v>
      </c>
      <c r="H248" s="358" t="s">
        <v>1515</v>
      </c>
      <c r="I248" s="306" t="s">
        <v>1602</v>
      </c>
      <c r="J248" s="306" t="s">
        <v>1518</v>
      </c>
      <c r="K248" s="350">
        <v>41116</v>
      </c>
      <c r="L248" s="356">
        <v>2507</v>
      </c>
      <c r="M248" s="356"/>
      <c r="N248" s="356">
        <v>1195</v>
      </c>
      <c r="O248" s="306">
        <v>20310</v>
      </c>
      <c r="P248" s="305"/>
      <c r="Q248" s="305"/>
      <c r="R248" s="305" t="s">
        <v>3980</v>
      </c>
      <c r="S248" s="305"/>
      <c r="T248" s="306" t="s">
        <v>1603</v>
      </c>
      <c r="U248" s="364" t="s">
        <v>1741</v>
      </c>
      <c r="V248" s="306" t="s">
        <v>1604</v>
      </c>
      <c r="W248" s="353"/>
      <c r="X248" s="353"/>
      <c r="Y248" s="353"/>
      <c r="Z248" s="353"/>
      <c r="AA248" s="353"/>
      <c r="AB248" s="353"/>
      <c r="AC248" s="353"/>
      <c r="AD248" s="353"/>
      <c r="AE248" s="353"/>
      <c r="AF248" s="353"/>
      <c r="AG248" s="353"/>
      <c r="AH248" s="353"/>
      <c r="AI248" s="353"/>
      <c r="AJ248" s="353"/>
      <c r="AK248" s="353"/>
      <c r="AL248" s="353"/>
      <c r="AM248" s="353"/>
      <c r="AN248" s="353"/>
      <c r="AO248" s="353"/>
      <c r="AP248" s="353"/>
      <c r="AQ248" s="353"/>
      <c r="AR248" s="353"/>
      <c r="AS248" s="353"/>
      <c r="AT248" s="353"/>
      <c r="AU248" s="353"/>
      <c r="AV248" s="353"/>
      <c r="AW248" s="353"/>
      <c r="AX248" s="353"/>
      <c r="AY248" s="353"/>
      <c r="AZ248" s="353"/>
      <c r="BA248" s="353"/>
      <c r="BB248" s="353"/>
      <c r="BC248" s="353"/>
      <c r="BD248" s="353"/>
      <c r="BE248" s="353"/>
      <c r="BF248" s="353"/>
      <c r="BG248" s="353"/>
      <c r="BH248" s="353"/>
      <c r="BI248" s="353"/>
      <c r="BJ248" s="353"/>
      <c r="BK248" s="303"/>
      <c r="BL248" s="303"/>
      <c r="BM248" s="303"/>
      <c r="BN248" s="303"/>
      <c r="BO248" s="303"/>
      <c r="BP248" s="303"/>
      <c r="BQ248" s="303"/>
      <c r="BR248" s="303"/>
      <c r="BS248" s="303"/>
      <c r="BT248" s="303"/>
      <c r="BU248" s="303"/>
      <c r="BV248" s="303"/>
      <c r="BW248" s="303"/>
      <c r="BX248" s="303"/>
      <c r="BY248" s="303"/>
      <c r="BZ248" s="303"/>
      <c r="CA248" s="303"/>
      <c r="CB248" s="303"/>
      <c r="CC248" s="303"/>
      <c r="CD248" s="303"/>
      <c r="CE248" s="303"/>
      <c r="CF248" s="303"/>
      <c r="CG248" s="303"/>
      <c r="CH248" s="303"/>
      <c r="CI248" s="303"/>
      <c r="CJ248" s="303"/>
      <c r="CK248" s="303"/>
      <c r="CL248" s="303"/>
      <c r="CM248" s="303"/>
      <c r="CN248" s="303"/>
      <c r="CO248" s="303"/>
      <c r="CP248" s="303"/>
      <c r="CQ248" s="303"/>
      <c r="CR248" s="303"/>
      <c r="CS248" s="303"/>
      <c r="CT248" s="303"/>
      <c r="CU248" s="303"/>
      <c r="CV248" s="303"/>
      <c r="CW248" s="303"/>
      <c r="CX248" s="303"/>
      <c r="CY248" s="303"/>
      <c r="CZ248" s="303"/>
      <c r="DA248" s="303"/>
      <c r="DB248" s="303"/>
      <c r="DC248" s="303"/>
      <c r="DD248" s="303"/>
      <c r="DE248" s="303"/>
      <c r="DF248" s="303"/>
      <c r="DG248" s="303"/>
      <c r="DH248" s="303"/>
      <c r="DI248" s="303"/>
      <c r="DJ248" s="303"/>
      <c r="DK248" s="303"/>
      <c r="DL248" s="303"/>
      <c r="DM248" s="303"/>
      <c r="DN248" s="303"/>
      <c r="DO248" s="303"/>
      <c r="DP248" s="303"/>
      <c r="DQ248" s="303"/>
      <c r="DR248" s="303"/>
      <c r="DS248" s="303"/>
      <c r="DT248" s="303"/>
      <c r="DU248" s="303"/>
      <c r="DV248" s="303"/>
      <c r="DW248" s="303"/>
      <c r="DX248" s="303"/>
      <c r="DY248" s="303"/>
      <c r="DZ248" s="303"/>
      <c r="EA248" s="303"/>
      <c r="EB248" s="303"/>
      <c r="EC248" s="303"/>
      <c r="ED248" s="303"/>
      <c r="EE248" s="303"/>
      <c r="EF248" s="303"/>
      <c r="EG248" s="303"/>
      <c r="EH248" s="303"/>
      <c r="EI248" s="303"/>
      <c r="EJ248" s="303"/>
      <c r="EK248" s="303"/>
      <c r="EL248" s="303"/>
      <c r="EM248" s="303"/>
      <c r="EN248" s="303"/>
      <c r="EO248" s="303"/>
      <c r="EP248" s="303"/>
      <c r="EQ248" s="303"/>
      <c r="ER248" s="303"/>
      <c r="ES248" s="303"/>
      <c r="ET248" s="303"/>
      <c r="EU248" s="303"/>
      <c r="EV248" s="303"/>
      <c r="EW248" s="303"/>
      <c r="EX248" s="303"/>
      <c r="EY248" s="303"/>
      <c r="EZ248" s="303"/>
      <c r="FA248" s="303"/>
      <c r="FB248" s="303"/>
      <c r="FC248" s="303"/>
      <c r="FD248" s="303"/>
      <c r="FE248" s="303"/>
      <c r="FF248" s="303"/>
      <c r="FG248" s="303"/>
      <c r="FH248" s="303"/>
      <c r="FI248" s="303"/>
      <c r="FJ248" s="303"/>
      <c r="FK248" s="303"/>
      <c r="FL248" s="303"/>
      <c r="FM248" s="303"/>
      <c r="FN248" s="303"/>
      <c r="FO248" s="303"/>
      <c r="FP248" s="303"/>
      <c r="FQ248" s="303"/>
      <c r="FR248" s="303"/>
      <c r="FS248" s="303"/>
      <c r="FT248" s="303"/>
      <c r="FU248" s="303"/>
      <c r="FV248" s="303"/>
      <c r="FW248" s="303"/>
      <c r="FX248" s="303"/>
      <c r="FY248" s="303"/>
      <c r="FZ248" s="303"/>
      <c r="GA248" s="303"/>
      <c r="GB248" s="303"/>
      <c r="GC248" s="303"/>
      <c r="GD248" s="303"/>
      <c r="GE248" s="303"/>
      <c r="GF248" s="303"/>
      <c r="GG248" s="303"/>
      <c r="GH248" s="303"/>
      <c r="GI248" s="303"/>
      <c r="GJ248" s="303"/>
      <c r="GK248" s="303"/>
      <c r="GL248" s="303"/>
      <c r="GM248" s="303"/>
      <c r="GN248" s="303"/>
      <c r="GO248" s="303"/>
      <c r="GP248" s="303"/>
      <c r="GQ248" s="303"/>
      <c r="GR248" s="303"/>
      <c r="GS248" s="303"/>
      <c r="GT248" s="303"/>
      <c r="GU248" s="303"/>
      <c r="GV248" s="303"/>
      <c r="GW248" s="303"/>
      <c r="GX248" s="303"/>
      <c r="GY248" s="303"/>
      <c r="GZ248" s="303"/>
      <c r="HA248" s="303"/>
      <c r="HB248" s="303"/>
      <c r="HC248" s="303"/>
      <c r="HD248" s="303"/>
      <c r="HE248" s="303"/>
      <c r="HF248" s="303"/>
      <c r="HG248" s="303"/>
      <c r="HH248" s="303"/>
      <c r="HI248" s="303"/>
      <c r="HJ248" s="303"/>
      <c r="HK248" s="303"/>
      <c r="HL248" s="303"/>
      <c r="HM248" s="303"/>
      <c r="HN248" s="303"/>
      <c r="HO248" s="303"/>
      <c r="HP248" s="303"/>
      <c r="HQ248" s="303"/>
      <c r="HR248" s="303"/>
      <c r="HS248" s="303"/>
      <c r="HT248" s="303"/>
      <c r="HU248" s="303"/>
      <c r="HV248" s="303"/>
      <c r="HW248" s="303"/>
      <c r="HX248" s="303"/>
      <c r="HY248" s="303"/>
      <c r="HZ248" s="303"/>
      <c r="IA248" s="303"/>
      <c r="IB248" s="303"/>
      <c r="IC248" s="303"/>
    </row>
    <row r="249" spans="1:237" s="303" customFormat="1" ht="42" customHeight="1">
      <c r="A249" s="306">
        <v>241</v>
      </c>
      <c r="B249" s="305"/>
      <c r="C249" s="305" t="s">
        <v>887</v>
      </c>
      <c r="D249" s="348">
        <v>2011</v>
      </c>
      <c r="E249" s="306" t="s">
        <v>1606</v>
      </c>
      <c r="F249" s="306"/>
      <c r="G249" s="305" t="s">
        <v>3</v>
      </c>
      <c r="H249" s="305" t="s">
        <v>1885</v>
      </c>
      <c r="I249" s="306" t="s">
        <v>5</v>
      </c>
      <c r="J249" s="306"/>
      <c r="K249" s="350">
        <v>40662</v>
      </c>
      <c r="L249" s="356">
        <v>2000000</v>
      </c>
      <c r="M249" s="306"/>
      <c r="N249" s="306"/>
      <c r="O249" s="306"/>
      <c r="P249" s="306"/>
      <c r="Q249" s="306"/>
      <c r="R249" s="306"/>
      <c r="S249" s="306"/>
      <c r="T249" s="306" t="s">
        <v>1603</v>
      </c>
      <c r="U249" s="364" t="s">
        <v>2450</v>
      </c>
      <c r="V249" s="306" t="s">
        <v>1781</v>
      </c>
      <c r="W249" s="353"/>
      <c r="X249" s="353"/>
      <c r="Y249" s="353"/>
      <c r="Z249" s="353"/>
      <c r="AA249" s="353"/>
      <c r="AB249" s="353"/>
      <c r="AC249" s="353"/>
      <c r="AD249" s="353"/>
      <c r="AE249" s="353"/>
      <c r="AF249" s="353"/>
      <c r="AG249" s="353"/>
      <c r="AH249" s="353"/>
      <c r="AI249" s="353"/>
      <c r="AJ249" s="353"/>
      <c r="AK249" s="353"/>
      <c r="AL249" s="353"/>
      <c r="AM249" s="353"/>
      <c r="AN249" s="353"/>
      <c r="AO249" s="353"/>
      <c r="AP249" s="353"/>
      <c r="AQ249" s="353"/>
      <c r="AR249" s="353"/>
      <c r="AS249" s="353"/>
      <c r="AT249" s="353"/>
      <c r="AU249" s="353"/>
      <c r="AV249" s="353"/>
      <c r="AW249" s="353"/>
      <c r="AX249" s="353"/>
      <c r="AY249" s="353"/>
      <c r="AZ249" s="353"/>
      <c r="BA249" s="353"/>
      <c r="BB249" s="353"/>
      <c r="BC249" s="353"/>
      <c r="BD249" s="353"/>
      <c r="BE249" s="353"/>
      <c r="BF249" s="353"/>
      <c r="BG249" s="353"/>
      <c r="BH249" s="353"/>
      <c r="BI249" s="353"/>
      <c r="BJ249" s="353"/>
    </row>
    <row r="250" spans="1:237" s="303" customFormat="1" ht="30" customHeight="1">
      <c r="A250" s="306">
        <v>242</v>
      </c>
      <c r="B250" s="305" t="s">
        <v>1889</v>
      </c>
      <c r="C250" s="305" t="s">
        <v>2665</v>
      </c>
      <c r="D250" s="348" t="s">
        <v>2605</v>
      </c>
      <c r="E250" s="306" t="s">
        <v>1606</v>
      </c>
      <c r="F250" s="306">
        <v>403.4</v>
      </c>
      <c r="G250" s="305" t="s">
        <v>1890</v>
      </c>
      <c r="H250" s="305" t="s">
        <v>2425</v>
      </c>
      <c r="I250" s="306" t="s">
        <v>829</v>
      </c>
      <c r="J250" s="306" t="s">
        <v>2416</v>
      </c>
      <c r="K250" s="350">
        <v>41452</v>
      </c>
      <c r="L250" s="356">
        <v>4871976.59</v>
      </c>
      <c r="M250" s="356"/>
      <c r="N250" s="356">
        <v>11536831</v>
      </c>
      <c r="O250" s="456"/>
      <c r="P250" s="456"/>
      <c r="Q250" s="456"/>
      <c r="R250" s="456" t="s">
        <v>3959</v>
      </c>
      <c r="S250" s="456"/>
      <c r="T250" s="306" t="s">
        <v>1603</v>
      </c>
      <c r="U250" s="364" t="s">
        <v>1741</v>
      </c>
      <c r="V250" s="306" t="s">
        <v>1604</v>
      </c>
      <c r="W250" s="353"/>
      <c r="X250" s="353"/>
      <c r="Y250" s="353"/>
      <c r="Z250" s="353"/>
      <c r="AA250" s="353"/>
      <c r="AB250" s="353"/>
      <c r="AC250" s="353"/>
      <c r="AD250" s="353"/>
      <c r="AE250" s="353"/>
      <c r="AF250" s="353"/>
      <c r="AG250" s="353"/>
      <c r="AH250" s="353"/>
      <c r="AI250" s="353"/>
      <c r="AJ250" s="353"/>
      <c r="AK250" s="353"/>
      <c r="AL250" s="353"/>
      <c r="AM250" s="353"/>
      <c r="AN250" s="353"/>
      <c r="AO250" s="353"/>
      <c r="AP250" s="353"/>
      <c r="AQ250" s="353"/>
      <c r="AR250" s="353"/>
      <c r="AS250" s="353"/>
      <c r="AT250" s="353"/>
      <c r="AU250" s="353"/>
      <c r="AV250" s="353"/>
      <c r="AW250" s="353"/>
      <c r="AX250" s="353"/>
      <c r="AY250" s="353"/>
      <c r="AZ250" s="353"/>
      <c r="BA250" s="353"/>
      <c r="BB250" s="353"/>
      <c r="BC250" s="353"/>
      <c r="BD250" s="353"/>
      <c r="BE250" s="353"/>
      <c r="BF250" s="353"/>
      <c r="BG250" s="353"/>
      <c r="BH250" s="353"/>
      <c r="BI250" s="353"/>
      <c r="BJ250" s="353"/>
    </row>
    <row r="251" spans="1:237" s="303" customFormat="1" ht="30" customHeight="1">
      <c r="A251" s="306">
        <v>243</v>
      </c>
      <c r="B251" s="305"/>
      <c r="C251" s="305" t="s">
        <v>3670</v>
      </c>
      <c r="D251" s="348"/>
      <c r="E251" s="365" t="s">
        <v>1606</v>
      </c>
      <c r="F251" s="306">
        <v>2270</v>
      </c>
      <c r="G251" s="305" t="s">
        <v>1892</v>
      </c>
      <c r="H251" s="349" t="s">
        <v>1303</v>
      </c>
      <c r="I251" s="306" t="s">
        <v>1602</v>
      </c>
      <c r="J251" s="306" t="s">
        <v>3672</v>
      </c>
      <c r="K251" s="350">
        <v>42635</v>
      </c>
      <c r="L251" s="356"/>
      <c r="M251" s="356"/>
      <c r="N251" s="356"/>
      <c r="O251" s="456"/>
      <c r="P251" s="456"/>
      <c r="Q251" s="456"/>
      <c r="R251" s="456" t="s">
        <v>3671</v>
      </c>
      <c r="S251" s="410">
        <v>11131589.57</v>
      </c>
      <c r="T251" s="306" t="s">
        <v>1611</v>
      </c>
      <c r="U251" s="364" t="s">
        <v>3673</v>
      </c>
      <c r="V251" s="306" t="s">
        <v>1604</v>
      </c>
      <c r="W251" s="353"/>
      <c r="X251" s="353"/>
      <c r="Y251" s="353"/>
      <c r="Z251" s="353"/>
      <c r="AA251" s="353"/>
      <c r="AB251" s="353"/>
      <c r="AC251" s="353"/>
      <c r="AD251" s="353"/>
      <c r="AE251" s="353"/>
      <c r="AF251" s="353"/>
      <c r="AG251" s="353"/>
      <c r="AH251" s="353"/>
      <c r="AI251" s="353"/>
      <c r="AJ251" s="353"/>
      <c r="AK251" s="353"/>
      <c r="AL251" s="353"/>
      <c r="AM251" s="353"/>
      <c r="AN251" s="353"/>
      <c r="AO251" s="353"/>
      <c r="AP251" s="353"/>
      <c r="AQ251" s="353"/>
      <c r="AR251" s="353"/>
      <c r="AS251" s="353"/>
      <c r="AT251" s="353"/>
      <c r="AU251" s="353"/>
      <c r="AV251" s="353"/>
      <c r="AW251" s="353"/>
      <c r="AX251" s="353"/>
      <c r="AY251" s="353"/>
      <c r="AZ251" s="353"/>
      <c r="BA251" s="353"/>
      <c r="BB251" s="353"/>
      <c r="BC251" s="353"/>
      <c r="BD251" s="353"/>
      <c r="BE251" s="353"/>
      <c r="BF251" s="353"/>
      <c r="BG251" s="353"/>
      <c r="BH251" s="353"/>
      <c r="BI251" s="353"/>
      <c r="BJ251" s="353"/>
    </row>
    <row r="252" spans="1:237" s="273" customFormat="1" ht="44.25" customHeight="1">
      <c r="A252" s="306">
        <v>244</v>
      </c>
      <c r="B252" s="362" t="s">
        <v>1893</v>
      </c>
      <c r="C252" s="305" t="s">
        <v>1891</v>
      </c>
      <c r="D252" s="348">
        <v>1987</v>
      </c>
      <c r="E252" s="306" t="s">
        <v>1606</v>
      </c>
      <c r="F252" s="306">
        <v>485.5</v>
      </c>
      <c r="G252" s="305" t="s">
        <v>1892</v>
      </c>
      <c r="H252" s="305" t="s">
        <v>658</v>
      </c>
      <c r="I252" s="306" t="s">
        <v>829</v>
      </c>
      <c r="J252" s="306" t="s">
        <v>3674</v>
      </c>
      <c r="K252" s="350">
        <v>40785</v>
      </c>
      <c r="L252" s="356"/>
      <c r="M252" s="356"/>
      <c r="N252" s="356">
        <v>4901344.3</v>
      </c>
      <c r="O252" s="456"/>
      <c r="P252" s="456"/>
      <c r="Q252" s="456"/>
      <c r="R252" s="456" t="s">
        <v>3675</v>
      </c>
      <c r="S252" s="410">
        <v>1494063.14</v>
      </c>
      <c r="T252" s="306" t="s">
        <v>1611</v>
      </c>
      <c r="U252" s="364" t="s">
        <v>2656</v>
      </c>
      <c r="V252" s="306" t="s">
        <v>1604</v>
      </c>
      <c r="W252" s="353"/>
      <c r="X252" s="353"/>
      <c r="Y252" s="353"/>
      <c r="Z252" s="353"/>
      <c r="AA252" s="353"/>
      <c r="AB252" s="353"/>
      <c r="AC252" s="353"/>
      <c r="AD252" s="353"/>
      <c r="AE252" s="353"/>
      <c r="AF252" s="353"/>
      <c r="AG252" s="353"/>
      <c r="AH252" s="353"/>
      <c r="AI252" s="353"/>
      <c r="AJ252" s="353"/>
      <c r="AK252" s="353"/>
      <c r="AL252" s="353"/>
      <c r="AM252" s="353"/>
      <c r="AN252" s="353"/>
      <c r="AO252" s="353"/>
      <c r="AP252" s="353"/>
      <c r="AQ252" s="353"/>
      <c r="AR252" s="353"/>
      <c r="AS252" s="353"/>
      <c r="AT252" s="353"/>
      <c r="AU252" s="353"/>
      <c r="AV252" s="353"/>
      <c r="AW252" s="353"/>
      <c r="AX252" s="353"/>
      <c r="AY252" s="353"/>
      <c r="AZ252" s="353"/>
      <c r="BA252" s="353"/>
      <c r="BB252" s="353"/>
      <c r="BC252" s="353"/>
      <c r="BD252" s="353"/>
      <c r="BE252" s="353"/>
      <c r="BF252" s="353"/>
      <c r="BG252" s="353"/>
      <c r="BH252" s="353"/>
      <c r="BI252" s="353"/>
      <c r="BJ252" s="353"/>
    </row>
    <row r="253" spans="1:237" s="303" customFormat="1" ht="30" customHeight="1">
      <c r="A253" s="306">
        <v>245</v>
      </c>
      <c r="B253" s="362" t="s">
        <v>659</v>
      </c>
      <c r="C253" s="305" t="s">
        <v>2393</v>
      </c>
      <c r="D253" s="348">
        <v>1991</v>
      </c>
      <c r="E253" s="306" t="s">
        <v>1608</v>
      </c>
      <c r="F253" s="306"/>
      <c r="G253" s="305" t="s">
        <v>1444</v>
      </c>
      <c r="H253" s="305" t="s">
        <v>658</v>
      </c>
      <c r="I253" s="306" t="s">
        <v>1295</v>
      </c>
      <c r="J253" s="306" t="s">
        <v>1296</v>
      </c>
      <c r="K253" s="350">
        <v>33954</v>
      </c>
      <c r="L253" s="356">
        <v>573164.09</v>
      </c>
      <c r="M253" s="356">
        <v>563610.48</v>
      </c>
      <c r="N253" s="356">
        <v>9553.61</v>
      </c>
      <c r="O253" s="306">
        <v>10004</v>
      </c>
      <c r="P253" s="306">
        <v>2.5</v>
      </c>
      <c r="Q253" s="306"/>
      <c r="R253" s="306" t="s">
        <v>3564</v>
      </c>
      <c r="S253" s="306" t="s">
        <v>3562</v>
      </c>
      <c r="T253" s="306" t="s">
        <v>1603</v>
      </c>
      <c r="U253" s="364" t="s">
        <v>2448</v>
      </c>
      <c r="V253" s="306" t="s">
        <v>1604</v>
      </c>
      <c r="W253" s="353"/>
      <c r="X253" s="353"/>
      <c r="Y253" s="353"/>
      <c r="Z253" s="353"/>
      <c r="AA253" s="353"/>
      <c r="AB253" s="353"/>
      <c r="AC253" s="353"/>
      <c r="AD253" s="353"/>
      <c r="AE253" s="353"/>
      <c r="AF253" s="353"/>
      <c r="AG253" s="353"/>
      <c r="AH253" s="353"/>
      <c r="AI253" s="353"/>
      <c r="AJ253" s="353"/>
      <c r="AK253" s="353"/>
      <c r="AL253" s="353"/>
      <c r="AM253" s="353"/>
      <c r="AN253" s="353"/>
      <c r="AO253" s="353"/>
      <c r="AP253" s="353"/>
      <c r="AQ253" s="353"/>
      <c r="AR253" s="353"/>
      <c r="AS253" s="353"/>
      <c r="AT253" s="353"/>
      <c r="AU253" s="353"/>
      <c r="AV253" s="353"/>
      <c r="AW253" s="353"/>
      <c r="AX253" s="353"/>
      <c r="AY253" s="353"/>
      <c r="AZ253" s="353"/>
      <c r="BA253" s="353"/>
      <c r="BB253" s="353"/>
      <c r="BC253" s="353"/>
      <c r="BD253" s="353"/>
      <c r="BE253" s="353"/>
      <c r="BF253" s="353"/>
      <c r="BG253" s="353"/>
      <c r="BH253" s="353"/>
      <c r="BI253" s="353"/>
      <c r="BJ253" s="353"/>
    </row>
    <row r="254" spans="1:237" s="303" customFormat="1" ht="30" customHeight="1">
      <c r="A254" s="306">
        <v>246</v>
      </c>
      <c r="B254" s="362" t="s">
        <v>2134</v>
      </c>
      <c r="C254" s="305" t="s">
        <v>1901</v>
      </c>
      <c r="D254" s="348">
        <v>2009</v>
      </c>
      <c r="E254" s="365" t="s">
        <v>894</v>
      </c>
      <c r="F254" s="306">
        <v>459.9</v>
      </c>
      <c r="G254" s="305" t="s">
        <v>278</v>
      </c>
      <c r="H254" s="305" t="s">
        <v>1898</v>
      </c>
      <c r="I254" s="306" t="s">
        <v>829</v>
      </c>
      <c r="J254" s="306" t="s">
        <v>1902</v>
      </c>
      <c r="K254" s="350">
        <v>41235</v>
      </c>
      <c r="L254" s="356">
        <v>1861666.15</v>
      </c>
      <c r="M254" s="356"/>
      <c r="N254" s="356">
        <v>1861666.15</v>
      </c>
      <c r="O254" s="456"/>
      <c r="P254" s="456"/>
      <c r="Q254" s="456"/>
      <c r="R254" s="456" t="s">
        <v>3694</v>
      </c>
      <c r="S254" s="456">
        <v>4321602.12</v>
      </c>
      <c r="T254" s="306" t="s">
        <v>1611</v>
      </c>
      <c r="U254" s="305" t="s">
        <v>1903</v>
      </c>
      <c r="V254" s="306" t="s">
        <v>1604</v>
      </c>
      <c r="W254" s="353"/>
      <c r="X254" s="353"/>
      <c r="Y254" s="353"/>
      <c r="Z254" s="353"/>
      <c r="AA254" s="353"/>
      <c r="AB254" s="353"/>
      <c r="AC254" s="353"/>
      <c r="AD254" s="353"/>
      <c r="AE254" s="353"/>
      <c r="AF254" s="353"/>
      <c r="AG254" s="353"/>
      <c r="AH254" s="353"/>
      <c r="AI254" s="353"/>
      <c r="AJ254" s="353"/>
      <c r="AK254" s="353"/>
      <c r="AL254" s="353"/>
      <c r="AM254" s="353"/>
      <c r="AN254" s="353"/>
      <c r="AO254" s="353"/>
      <c r="AP254" s="353"/>
      <c r="AQ254" s="353"/>
      <c r="AR254" s="353"/>
      <c r="AS254" s="353"/>
      <c r="AT254" s="353"/>
      <c r="AU254" s="353"/>
      <c r="AV254" s="353"/>
      <c r="AW254" s="353"/>
      <c r="AX254" s="353"/>
      <c r="AY254" s="353"/>
      <c r="AZ254" s="353"/>
      <c r="BA254" s="353"/>
      <c r="BB254" s="353"/>
      <c r="BC254" s="353"/>
      <c r="BD254" s="353"/>
      <c r="BE254" s="353"/>
      <c r="BF254" s="353"/>
      <c r="BG254" s="353"/>
      <c r="BH254" s="353"/>
      <c r="BI254" s="353"/>
      <c r="BJ254" s="353"/>
    </row>
    <row r="255" spans="1:237" s="303" customFormat="1" ht="30" customHeight="1">
      <c r="A255" s="306">
        <v>247</v>
      </c>
      <c r="B255" s="348" t="s">
        <v>1959</v>
      </c>
      <c r="C255" s="305" t="s">
        <v>1961</v>
      </c>
      <c r="D255" s="348">
        <v>2011</v>
      </c>
      <c r="E255" s="306" t="s">
        <v>1606</v>
      </c>
      <c r="F255" s="306"/>
      <c r="G255" s="305" t="s">
        <v>2444</v>
      </c>
      <c r="H255" s="358"/>
      <c r="I255" s="306" t="s">
        <v>1960</v>
      </c>
      <c r="J255" s="306">
        <v>670</v>
      </c>
      <c r="K255" s="350">
        <v>40906</v>
      </c>
      <c r="L255" s="306">
        <v>4000000</v>
      </c>
      <c r="M255" s="306"/>
      <c r="N255" s="306">
        <v>4000000</v>
      </c>
      <c r="O255" s="456"/>
      <c r="P255" s="456"/>
      <c r="Q255" s="456"/>
      <c r="R255" s="306"/>
      <c r="S255" s="456"/>
      <c r="T255" s="306" t="s">
        <v>1603</v>
      </c>
      <c r="U255" s="364" t="s">
        <v>2450</v>
      </c>
      <c r="V255" s="306" t="s">
        <v>1781</v>
      </c>
      <c r="W255" s="353"/>
      <c r="X255" s="353"/>
      <c r="Y255" s="353"/>
      <c r="Z255" s="353"/>
      <c r="AA255" s="353"/>
      <c r="AB255" s="353"/>
      <c r="AC255" s="353"/>
      <c r="AD255" s="353"/>
      <c r="AE255" s="353"/>
      <c r="AF255" s="353"/>
      <c r="AG255" s="353"/>
      <c r="AH255" s="353"/>
      <c r="AI255" s="353"/>
      <c r="AJ255" s="353"/>
      <c r="AK255" s="353"/>
      <c r="AL255" s="353"/>
      <c r="AM255" s="353"/>
      <c r="AN255" s="353"/>
      <c r="AO255" s="353"/>
      <c r="AP255" s="353"/>
      <c r="AQ255" s="353"/>
      <c r="AR255" s="353"/>
      <c r="AS255" s="353"/>
      <c r="AT255" s="353"/>
      <c r="AU255" s="353"/>
      <c r="AV255" s="353"/>
      <c r="AW255" s="353"/>
      <c r="AX255" s="353"/>
      <c r="AY255" s="353"/>
      <c r="AZ255" s="353"/>
      <c r="BA255" s="353"/>
      <c r="BB255" s="353"/>
      <c r="BC255" s="353"/>
      <c r="BD255" s="353"/>
      <c r="BE255" s="353"/>
      <c r="BF255" s="353"/>
      <c r="BG255" s="353"/>
      <c r="BH255" s="353"/>
      <c r="BI255" s="353"/>
      <c r="BJ255" s="353"/>
    </row>
    <row r="256" spans="1:237" s="303" customFormat="1" ht="39" customHeight="1">
      <c r="A256" s="306">
        <v>248</v>
      </c>
      <c r="B256" s="362" t="s">
        <v>1965</v>
      </c>
      <c r="C256" s="305" t="s">
        <v>1966</v>
      </c>
      <c r="D256" s="348">
        <v>2012</v>
      </c>
      <c r="E256" s="306" t="s">
        <v>1614</v>
      </c>
      <c r="F256" s="306">
        <v>167.2</v>
      </c>
      <c r="G256" s="305" t="s">
        <v>1614</v>
      </c>
      <c r="H256" s="358" t="s">
        <v>1967</v>
      </c>
      <c r="I256" s="306" t="s">
        <v>1602</v>
      </c>
      <c r="J256" s="306" t="s">
        <v>2439</v>
      </c>
      <c r="K256" s="350">
        <v>41971</v>
      </c>
      <c r="L256" s="306">
        <v>22000000</v>
      </c>
      <c r="M256" s="306"/>
      <c r="N256" s="306">
        <v>22000000</v>
      </c>
      <c r="O256" s="456"/>
      <c r="P256" s="456"/>
      <c r="Q256" s="456"/>
      <c r="R256" s="306"/>
      <c r="S256" s="456"/>
      <c r="T256" s="306" t="s">
        <v>1603</v>
      </c>
      <c r="U256" s="364" t="s">
        <v>2647</v>
      </c>
      <c r="V256" s="306" t="s">
        <v>1781</v>
      </c>
      <c r="W256" s="353"/>
      <c r="X256" s="353"/>
      <c r="Y256" s="353"/>
      <c r="Z256" s="353"/>
      <c r="AA256" s="353"/>
      <c r="AB256" s="353"/>
      <c r="AC256" s="353"/>
      <c r="AD256" s="353"/>
      <c r="AE256" s="353"/>
      <c r="AF256" s="353"/>
      <c r="AG256" s="353"/>
      <c r="AH256" s="353"/>
      <c r="AI256" s="353"/>
      <c r="AJ256" s="353"/>
      <c r="AK256" s="353"/>
      <c r="AL256" s="353"/>
      <c r="AM256" s="353"/>
      <c r="AN256" s="353"/>
      <c r="AO256" s="353"/>
      <c r="AP256" s="353"/>
      <c r="AQ256" s="353"/>
      <c r="AR256" s="353"/>
      <c r="AS256" s="353"/>
      <c r="AT256" s="353"/>
      <c r="AU256" s="353"/>
      <c r="AV256" s="353"/>
      <c r="AW256" s="353"/>
      <c r="AX256" s="353"/>
      <c r="AY256" s="353"/>
      <c r="AZ256" s="353"/>
      <c r="BA256" s="353"/>
      <c r="BB256" s="353"/>
      <c r="BC256" s="353"/>
      <c r="BD256" s="353"/>
      <c r="BE256" s="353"/>
      <c r="BF256" s="353"/>
      <c r="BG256" s="353"/>
      <c r="BH256" s="353"/>
      <c r="BI256" s="353"/>
      <c r="BJ256" s="353"/>
    </row>
    <row r="257" spans="1:237" s="273" customFormat="1" ht="39" customHeight="1">
      <c r="A257" s="306">
        <v>249</v>
      </c>
      <c r="B257" s="362" t="s">
        <v>1981</v>
      </c>
      <c r="C257" s="458" t="s">
        <v>1978</v>
      </c>
      <c r="D257" s="421" t="s">
        <v>1968</v>
      </c>
      <c r="E257" s="365" t="s">
        <v>1606</v>
      </c>
      <c r="F257" s="363"/>
      <c r="G257" s="414" t="s">
        <v>1979</v>
      </c>
      <c r="H257" s="414" t="s">
        <v>1980</v>
      </c>
      <c r="I257" s="308" t="s">
        <v>1929</v>
      </c>
      <c r="J257" s="365">
        <v>727</v>
      </c>
      <c r="K257" s="427">
        <v>41235</v>
      </c>
      <c r="L257" s="308">
        <v>1452555</v>
      </c>
      <c r="M257" s="308"/>
      <c r="N257" s="308">
        <v>1452555</v>
      </c>
      <c r="O257" s="459"/>
      <c r="P257" s="459"/>
      <c r="Q257" s="459"/>
      <c r="R257" s="443" t="s">
        <v>3564</v>
      </c>
      <c r="S257" s="443" t="s">
        <v>3562</v>
      </c>
      <c r="T257" s="365" t="s">
        <v>2410</v>
      </c>
      <c r="U257" s="364" t="s">
        <v>2656</v>
      </c>
      <c r="V257" s="365" t="s">
        <v>1781</v>
      </c>
      <c r="W257" s="353"/>
      <c r="X257" s="353"/>
      <c r="Y257" s="353"/>
      <c r="Z257" s="353"/>
      <c r="AA257" s="353"/>
      <c r="AB257" s="353"/>
      <c r="AC257" s="353"/>
      <c r="AD257" s="353"/>
      <c r="AE257" s="353"/>
      <c r="AF257" s="353"/>
      <c r="AG257" s="353"/>
      <c r="AH257" s="353"/>
      <c r="AI257" s="353"/>
      <c r="AJ257" s="353"/>
      <c r="AK257" s="353"/>
      <c r="AL257" s="353"/>
      <c r="AM257" s="353"/>
      <c r="AN257" s="353"/>
      <c r="AO257" s="353"/>
      <c r="AP257" s="353"/>
      <c r="AQ257" s="353"/>
      <c r="AR257" s="353"/>
      <c r="AS257" s="353"/>
      <c r="AT257" s="353"/>
      <c r="AU257" s="353"/>
      <c r="AV257" s="353"/>
      <c r="AW257" s="353"/>
      <c r="AX257" s="353"/>
      <c r="AY257" s="353"/>
      <c r="AZ257" s="353"/>
      <c r="BA257" s="353"/>
      <c r="BB257" s="353"/>
      <c r="BC257" s="353"/>
      <c r="BD257" s="353"/>
      <c r="BE257" s="353"/>
      <c r="BF257" s="353"/>
      <c r="BG257" s="353"/>
      <c r="BH257" s="353"/>
      <c r="BI257" s="353"/>
      <c r="BJ257" s="353"/>
    </row>
    <row r="258" spans="1:237" s="273" customFormat="1" ht="37.5" customHeight="1">
      <c r="A258" s="306">
        <v>250</v>
      </c>
      <c r="B258" s="354" t="s">
        <v>1982</v>
      </c>
      <c r="C258" s="355" t="s">
        <v>1978</v>
      </c>
      <c r="D258" s="348" t="s">
        <v>1968</v>
      </c>
      <c r="E258" s="306" t="s">
        <v>563</v>
      </c>
      <c r="F258" s="363"/>
      <c r="G258" s="305" t="s">
        <v>563</v>
      </c>
      <c r="H258" s="305" t="s">
        <v>1980</v>
      </c>
      <c r="I258" s="356" t="s">
        <v>1929</v>
      </c>
      <c r="J258" s="306">
        <v>727</v>
      </c>
      <c r="K258" s="350">
        <v>41235</v>
      </c>
      <c r="L258" s="356">
        <v>2928802.24</v>
      </c>
      <c r="M258" s="356"/>
      <c r="N258" s="356">
        <v>2928802.24</v>
      </c>
      <c r="O258" s="358"/>
      <c r="P258" s="358"/>
      <c r="Q258" s="358"/>
      <c r="R258" s="443" t="s">
        <v>3564</v>
      </c>
      <c r="S258" s="443" t="s">
        <v>3562</v>
      </c>
      <c r="T258" s="365" t="s">
        <v>2410</v>
      </c>
      <c r="U258" s="305" t="s">
        <v>1983</v>
      </c>
      <c r="V258" s="306" t="s">
        <v>1781</v>
      </c>
      <c r="W258" s="353"/>
      <c r="X258" s="353"/>
      <c r="Y258" s="353"/>
      <c r="Z258" s="353"/>
      <c r="AA258" s="353"/>
      <c r="AB258" s="353"/>
      <c r="AC258" s="353"/>
      <c r="AD258" s="353"/>
      <c r="AE258" s="353"/>
      <c r="AF258" s="353"/>
      <c r="AG258" s="353"/>
      <c r="AH258" s="353"/>
      <c r="AI258" s="353"/>
      <c r="AJ258" s="353"/>
      <c r="AK258" s="353"/>
      <c r="AL258" s="353"/>
      <c r="AM258" s="353"/>
      <c r="AN258" s="353"/>
      <c r="AO258" s="353"/>
      <c r="AP258" s="353"/>
      <c r="AQ258" s="353"/>
      <c r="AR258" s="353"/>
      <c r="AS258" s="353"/>
      <c r="AT258" s="353"/>
      <c r="AU258" s="353"/>
      <c r="AV258" s="353"/>
      <c r="AW258" s="353"/>
      <c r="AX258" s="353"/>
      <c r="AY258" s="353"/>
      <c r="AZ258" s="353"/>
      <c r="BA258" s="353"/>
      <c r="BB258" s="353"/>
      <c r="BC258" s="353"/>
      <c r="BD258" s="353"/>
      <c r="BE258" s="353"/>
      <c r="BF258" s="353"/>
      <c r="BG258" s="353"/>
      <c r="BH258" s="353"/>
      <c r="BI258" s="353"/>
      <c r="BJ258" s="353"/>
    </row>
    <row r="259" spans="1:237" s="273" customFormat="1" ht="42" customHeight="1">
      <c r="A259" s="306">
        <v>251</v>
      </c>
      <c r="B259" s="362" t="s">
        <v>1984</v>
      </c>
      <c r="C259" s="355" t="s">
        <v>1978</v>
      </c>
      <c r="D259" s="348" t="s">
        <v>1968</v>
      </c>
      <c r="E259" s="306" t="s">
        <v>1608</v>
      </c>
      <c r="F259" s="460"/>
      <c r="G259" s="305" t="s">
        <v>1608</v>
      </c>
      <c r="H259" s="305" t="s">
        <v>1980</v>
      </c>
      <c r="I259" s="356" t="s">
        <v>1929</v>
      </c>
      <c r="J259" s="306">
        <v>727</v>
      </c>
      <c r="K259" s="350">
        <v>41235</v>
      </c>
      <c r="L259" s="356">
        <v>2064432.96</v>
      </c>
      <c r="M259" s="356"/>
      <c r="N259" s="356">
        <v>2064432.96</v>
      </c>
      <c r="O259" s="358"/>
      <c r="P259" s="358"/>
      <c r="Q259" s="358"/>
      <c r="R259" s="443" t="s">
        <v>3564</v>
      </c>
      <c r="S259" s="443" t="s">
        <v>3562</v>
      </c>
      <c r="T259" s="306" t="s">
        <v>2410</v>
      </c>
      <c r="U259" s="364" t="s">
        <v>1759</v>
      </c>
      <c r="V259" s="306" t="s">
        <v>1781</v>
      </c>
      <c r="W259" s="353"/>
      <c r="X259" s="353"/>
      <c r="Y259" s="353"/>
      <c r="Z259" s="353"/>
      <c r="AA259" s="353"/>
      <c r="AB259" s="353"/>
      <c r="AC259" s="353"/>
      <c r="AD259" s="353"/>
      <c r="AE259" s="353"/>
      <c r="AF259" s="353"/>
      <c r="AG259" s="353"/>
      <c r="AH259" s="353"/>
      <c r="AI259" s="353"/>
      <c r="AJ259" s="353"/>
      <c r="AK259" s="353"/>
      <c r="AL259" s="353"/>
      <c r="AM259" s="353"/>
      <c r="AN259" s="353"/>
      <c r="AO259" s="353"/>
      <c r="AP259" s="353"/>
      <c r="AQ259" s="353"/>
      <c r="AR259" s="353"/>
      <c r="AS259" s="353"/>
      <c r="AT259" s="353"/>
      <c r="AU259" s="353"/>
      <c r="AV259" s="353"/>
      <c r="AW259" s="353"/>
      <c r="AX259" s="353"/>
      <c r="AY259" s="353"/>
      <c r="AZ259" s="353"/>
      <c r="BA259" s="353"/>
      <c r="BB259" s="353"/>
      <c r="BC259" s="353"/>
      <c r="BD259" s="353"/>
      <c r="BE259" s="353"/>
      <c r="BF259" s="353"/>
      <c r="BG259" s="353"/>
      <c r="BH259" s="353"/>
      <c r="BI259" s="353"/>
      <c r="BJ259" s="353"/>
    </row>
    <row r="260" spans="1:237" s="273" customFormat="1" ht="39.75" customHeight="1">
      <c r="A260" s="306">
        <v>252</v>
      </c>
      <c r="B260" s="362" t="s">
        <v>1985</v>
      </c>
      <c r="C260" s="355" t="s">
        <v>1978</v>
      </c>
      <c r="D260" s="348" t="s">
        <v>1968</v>
      </c>
      <c r="E260" s="306" t="s">
        <v>1614</v>
      </c>
      <c r="F260" s="305"/>
      <c r="G260" s="305" t="s">
        <v>1614</v>
      </c>
      <c r="H260" s="305" t="s">
        <v>1980</v>
      </c>
      <c r="I260" s="356" t="s">
        <v>1929</v>
      </c>
      <c r="J260" s="306">
        <v>727</v>
      </c>
      <c r="K260" s="350">
        <v>41235</v>
      </c>
      <c r="L260" s="356">
        <v>1323804</v>
      </c>
      <c r="M260" s="356"/>
      <c r="N260" s="356">
        <v>1323804</v>
      </c>
      <c r="O260" s="358"/>
      <c r="P260" s="358"/>
      <c r="Q260" s="358"/>
      <c r="R260" s="443" t="s">
        <v>3564</v>
      </c>
      <c r="S260" s="443" t="s">
        <v>3562</v>
      </c>
      <c r="T260" s="306" t="s">
        <v>2410</v>
      </c>
      <c r="U260" s="364" t="s">
        <v>2656</v>
      </c>
      <c r="V260" s="306" t="s">
        <v>1781</v>
      </c>
      <c r="W260" s="353"/>
      <c r="X260" s="353"/>
      <c r="Y260" s="353"/>
      <c r="Z260" s="353"/>
      <c r="AA260" s="353"/>
      <c r="AB260" s="353"/>
      <c r="AC260" s="353"/>
      <c r="AD260" s="353"/>
      <c r="AE260" s="353"/>
      <c r="AF260" s="353"/>
      <c r="AG260" s="353"/>
      <c r="AH260" s="353"/>
      <c r="AI260" s="353"/>
      <c r="AJ260" s="353"/>
      <c r="AK260" s="353"/>
      <c r="AL260" s="353"/>
      <c r="AM260" s="353"/>
      <c r="AN260" s="353"/>
      <c r="AO260" s="353"/>
      <c r="AP260" s="353"/>
      <c r="AQ260" s="353"/>
      <c r="AR260" s="353"/>
      <c r="AS260" s="353"/>
      <c r="AT260" s="353"/>
      <c r="AU260" s="353"/>
      <c r="AV260" s="353"/>
      <c r="AW260" s="353"/>
      <c r="AX260" s="353"/>
      <c r="AY260" s="353"/>
      <c r="AZ260" s="353"/>
      <c r="BA260" s="353"/>
      <c r="BB260" s="353"/>
      <c r="BC260" s="353"/>
      <c r="BD260" s="353"/>
      <c r="BE260" s="353"/>
      <c r="BF260" s="353"/>
      <c r="BG260" s="353"/>
      <c r="BH260" s="353"/>
      <c r="BI260" s="353"/>
      <c r="BJ260" s="353"/>
    </row>
    <row r="261" spans="1:237" s="273" customFormat="1" ht="30" customHeight="1">
      <c r="A261" s="306">
        <v>253</v>
      </c>
      <c r="B261" s="354" t="s">
        <v>2137</v>
      </c>
      <c r="C261" s="355" t="s">
        <v>2138</v>
      </c>
      <c r="D261" s="348" t="s">
        <v>2139</v>
      </c>
      <c r="E261" s="306" t="s">
        <v>1606</v>
      </c>
      <c r="F261" s="461">
        <v>3091</v>
      </c>
      <c r="G261" s="305" t="s">
        <v>3669</v>
      </c>
      <c r="H261" s="305" t="s">
        <v>2140</v>
      </c>
      <c r="I261" s="356" t="s">
        <v>829</v>
      </c>
      <c r="J261" s="306" t="s">
        <v>1764</v>
      </c>
      <c r="K261" s="350">
        <v>40742</v>
      </c>
      <c r="L261" s="356">
        <v>18542701</v>
      </c>
      <c r="M261" s="356"/>
      <c r="N261" s="356">
        <v>14647884</v>
      </c>
      <c r="O261" s="358"/>
      <c r="P261" s="358"/>
      <c r="Q261" s="358"/>
      <c r="R261" s="443" t="s">
        <v>3668</v>
      </c>
      <c r="S261" s="443">
        <v>32245510.09</v>
      </c>
      <c r="T261" s="306" t="s">
        <v>1611</v>
      </c>
      <c r="U261" s="364" t="s">
        <v>2141</v>
      </c>
      <c r="V261" s="306" t="s">
        <v>1604</v>
      </c>
      <c r="W261" s="353"/>
      <c r="X261" s="353"/>
      <c r="Y261" s="353"/>
      <c r="Z261" s="353"/>
      <c r="AA261" s="353"/>
      <c r="AB261" s="353"/>
      <c r="AC261" s="353"/>
      <c r="AD261" s="353"/>
      <c r="AE261" s="353"/>
      <c r="AF261" s="353"/>
      <c r="AG261" s="353"/>
      <c r="AH261" s="353"/>
      <c r="AI261" s="353"/>
      <c r="AJ261" s="353"/>
      <c r="AK261" s="353"/>
      <c r="AL261" s="353"/>
      <c r="AM261" s="353"/>
      <c r="AN261" s="353"/>
      <c r="AO261" s="353"/>
      <c r="AP261" s="353"/>
      <c r="AQ261" s="353"/>
      <c r="AR261" s="353"/>
      <c r="AS261" s="353"/>
      <c r="AT261" s="353"/>
      <c r="AU261" s="353"/>
      <c r="AV261" s="353"/>
      <c r="AW261" s="353"/>
      <c r="AX261" s="353"/>
      <c r="AY261" s="353"/>
      <c r="AZ261" s="353"/>
      <c r="BA261" s="353"/>
      <c r="BB261" s="353"/>
      <c r="BC261" s="353"/>
      <c r="BD261" s="353"/>
      <c r="BE261" s="353"/>
      <c r="BF261" s="353"/>
      <c r="BG261" s="353"/>
      <c r="BH261" s="353"/>
      <c r="BI261" s="353"/>
      <c r="BJ261" s="353"/>
    </row>
    <row r="262" spans="1:237" s="273" customFormat="1" ht="30" customHeight="1">
      <c r="A262" s="306">
        <v>254</v>
      </c>
      <c r="B262" s="305">
        <v>2809</v>
      </c>
      <c r="C262" s="355" t="s">
        <v>2138</v>
      </c>
      <c r="D262" s="348">
        <v>1991</v>
      </c>
      <c r="E262" s="306" t="s">
        <v>1789</v>
      </c>
      <c r="F262" s="306">
        <v>1101.7</v>
      </c>
      <c r="G262" s="305" t="s">
        <v>2142</v>
      </c>
      <c r="H262" s="305" t="s">
        <v>2140</v>
      </c>
      <c r="I262" s="306" t="s">
        <v>1602</v>
      </c>
      <c r="J262" s="306" t="s">
        <v>3660</v>
      </c>
      <c r="K262" s="350">
        <v>40680</v>
      </c>
      <c r="L262" s="456"/>
      <c r="M262" s="418"/>
      <c r="N262" s="456"/>
      <c r="O262" s="456"/>
      <c r="P262" s="456"/>
      <c r="Q262" s="456"/>
      <c r="R262" s="410" t="s">
        <v>3661</v>
      </c>
      <c r="S262" s="410">
        <v>5718990.7999999998</v>
      </c>
      <c r="T262" s="306" t="s">
        <v>1611</v>
      </c>
      <c r="U262" s="456" t="s">
        <v>2144</v>
      </c>
      <c r="V262" s="306" t="s">
        <v>1604</v>
      </c>
      <c r="W262" s="353"/>
      <c r="X262" s="353"/>
      <c r="Y262" s="353"/>
      <c r="Z262" s="353"/>
      <c r="AA262" s="353"/>
      <c r="AB262" s="353"/>
      <c r="AC262" s="353"/>
      <c r="AD262" s="353"/>
      <c r="AE262" s="353"/>
      <c r="AF262" s="353"/>
      <c r="AG262" s="353"/>
      <c r="AH262" s="353"/>
      <c r="AI262" s="353"/>
      <c r="AJ262" s="353"/>
      <c r="AK262" s="353"/>
      <c r="AL262" s="353"/>
      <c r="AM262" s="353"/>
      <c r="AN262" s="353"/>
      <c r="AO262" s="353"/>
      <c r="AP262" s="353"/>
      <c r="AQ262" s="353"/>
      <c r="AR262" s="353"/>
      <c r="AS262" s="353"/>
      <c r="AT262" s="353"/>
      <c r="AU262" s="353"/>
      <c r="AV262" s="353"/>
      <c r="AW262" s="353"/>
      <c r="AX262" s="353"/>
      <c r="AY262" s="353"/>
      <c r="AZ262" s="353"/>
      <c r="BA262" s="353"/>
      <c r="BB262" s="353"/>
      <c r="BC262" s="353"/>
      <c r="BD262" s="353"/>
      <c r="BE262" s="353"/>
      <c r="BF262" s="353"/>
      <c r="BG262" s="353"/>
      <c r="BH262" s="353"/>
      <c r="BI262" s="353"/>
      <c r="BJ262" s="353"/>
    </row>
    <row r="263" spans="1:237" s="273" customFormat="1" ht="30" customHeight="1">
      <c r="A263" s="306">
        <v>255</v>
      </c>
      <c r="B263" s="456"/>
      <c r="C263" s="305" t="s">
        <v>748</v>
      </c>
      <c r="D263" s="348">
        <v>2000</v>
      </c>
      <c r="E263" s="365" t="s">
        <v>894</v>
      </c>
      <c r="F263" s="306">
        <v>362</v>
      </c>
      <c r="G263" s="305" t="s">
        <v>1749</v>
      </c>
      <c r="H263" s="305" t="s">
        <v>2145</v>
      </c>
      <c r="I263" s="306" t="s">
        <v>1295</v>
      </c>
      <c r="J263" s="306" t="s">
        <v>1296</v>
      </c>
      <c r="K263" s="350">
        <v>33954</v>
      </c>
      <c r="L263" s="456"/>
      <c r="M263" s="418"/>
      <c r="N263" s="456"/>
      <c r="O263" s="456"/>
      <c r="P263" s="456"/>
      <c r="Q263" s="456"/>
      <c r="R263" s="443" t="s">
        <v>3564</v>
      </c>
      <c r="S263" s="443" t="s">
        <v>3562</v>
      </c>
      <c r="T263" s="306" t="s">
        <v>1611</v>
      </c>
      <c r="U263" s="305" t="s">
        <v>2143</v>
      </c>
      <c r="V263" s="306" t="s">
        <v>1604</v>
      </c>
      <c r="W263" s="353"/>
      <c r="X263" s="353"/>
      <c r="Y263" s="353"/>
      <c r="Z263" s="353"/>
      <c r="AA263" s="353"/>
      <c r="AB263" s="353"/>
      <c r="AC263" s="353"/>
      <c r="AD263" s="353"/>
      <c r="AE263" s="353"/>
      <c r="AF263" s="353"/>
      <c r="AG263" s="353"/>
      <c r="AH263" s="353"/>
      <c r="AI263" s="353"/>
      <c r="AJ263" s="353"/>
      <c r="AK263" s="353"/>
      <c r="AL263" s="353"/>
      <c r="AM263" s="353"/>
      <c r="AN263" s="353"/>
      <c r="AO263" s="353"/>
      <c r="AP263" s="353"/>
      <c r="AQ263" s="353"/>
      <c r="AR263" s="353"/>
      <c r="AS263" s="353"/>
      <c r="AT263" s="353"/>
      <c r="AU263" s="353"/>
      <c r="AV263" s="353"/>
      <c r="AW263" s="353"/>
      <c r="AX263" s="353"/>
      <c r="AY263" s="353"/>
      <c r="AZ263" s="353"/>
      <c r="BA263" s="353"/>
      <c r="BB263" s="353"/>
      <c r="BC263" s="353"/>
      <c r="BD263" s="353"/>
      <c r="BE263" s="353"/>
      <c r="BF263" s="353"/>
      <c r="BG263" s="353"/>
      <c r="BH263" s="353"/>
      <c r="BI263" s="353"/>
      <c r="BJ263" s="353"/>
    </row>
    <row r="264" spans="1:237" s="273" customFormat="1" ht="30" customHeight="1">
      <c r="A264" s="306">
        <v>256</v>
      </c>
      <c r="B264" s="428" t="s">
        <v>2146</v>
      </c>
      <c r="C264" s="355" t="s">
        <v>2138</v>
      </c>
      <c r="D264" s="421" t="s">
        <v>2001</v>
      </c>
      <c r="E264" s="365" t="s">
        <v>1608</v>
      </c>
      <c r="F264" s="462">
        <v>1085.9000000000001</v>
      </c>
      <c r="G264" s="414" t="s">
        <v>2147</v>
      </c>
      <c r="H264" s="414" t="s">
        <v>2140</v>
      </c>
      <c r="I264" s="308" t="s">
        <v>1602</v>
      </c>
      <c r="J264" s="365" t="s">
        <v>3664</v>
      </c>
      <c r="K264" s="427">
        <v>40170</v>
      </c>
      <c r="L264" s="308"/>
      <c r="M264" s="308"/>
      <c r="N264" s="308"/>
      <c r="O264" s="459"/>
      <c r="P264" s="459"/>
      <c r="Q264" s="459"/>
      <c r="R264" s="443" t="s">
        <v>3665</v>
      </c>
      <c r="S264" s="443">
        <v>13360457.52</v>
      </c>
      <c r="T264" s="365" t="s">
        <v>1611</v>
      </c>
      <c r="U264" s="349" t="s">
        <v>2148</v>
      </c>
      <c r="V264" s="365" t="s">
        <v>1604</v>
      </c>
      <c r="W264" s="353"/>
      <c r="X264" s="353"/>
      <c r="Y264" s="353"/>
      <c r="Z264" s="353"/>
      <c r="AA264" s="353"/>
      <c r="AB264" s="353"/>
      <c r="AC264" s="353"/>
      <c r="AD264" s="353"/>
      <c r="AE264" s="353"/>
      <c r="AF264" s="353"/>
      <c r="AG264" s="353"/>
      <c r="AH264" s="353"/>
      <c r="AI264" s="353"/>
      <c r="AJ264" s="353"/>
      <c r="AK264" s="353"/>
      <c r="AL264" s="353"/>
      <c r="AM264" s="353"/>
      <c r="AN264" s="353"/>
      <c r="AO264" s="353"/>
      <c r="AP264" s="353"/>
      <c r="AQ264" s="353"/>
      <c r="AR264" s="353"/>
      <c r="AS264" s="353"/>
      <c r="AT264" s="353"/>
      <c r="AU264" s="353"/>
      <c r="AV264" s="353"/>
      <c r="AW264" s="353"/>
      <c r="AX264" s="353"/>
      <c r="AY264" s="353"/>
      <c r="AZ264" s="353"/>
      <c r="BA264" s="353"/>
      <c r="BB264" s="353"/>
      <c r="BC264" s="353"/>
      <c r="BD264" s="353"/>
      <c r="BE264" s="353"/>
      <c r="BF264" s="353"/>
      <c r="BG264" s="353"/>
      <c r="BH264" s="353"/>
      <c r="BI264" s="353"/>
      <c r="BJ264" s="353"/>
    </row>
    <row r="265" spans="1:237" s="303" customFormat="1" ht="30" customHeight="1">
      <c r="A265" s="306">
        <v>257</v>
      </c>
      <c r="B265" s="456"/>
      <c r="C265" s="305" t="s">
        <v>2343</v>
      </c>
      <c r="D265" s="348">
        <v>1990</v>
      </c>
      <c r="E265" s="365" t="s">
        <v>1606</v>
      </c>
      <c r="F265" s="463">
        <v>110.3</v>
      </c>
      <c r="G265" s="414" t="s">
        <v>2336</v>
      </c>
      <c r="H265" s="305" t="s">
        <v>1816</v>
      </c>
      <c r="I265" s="306" t="s">
        <v>1602</v>
      </c>
      <c r="J265" s="306" t="s">
        <v>2462</v>
      </c>
      <c r="K265" s="350">
        <v>42648</v>
      </c>
      <c r="L265" s="356">
        <v>150000</v>
      </c>
      <c r="M265" s="356"/>
      <c r="N265" s="356"/>
      <c r="O265" s="456"/>
      <c r="P265" s="456"/>
      <c r="Q265" s="456"/>
      <c r="R265" s="456" t="s">
        <v>3960</v>
      </c>
      <c r="S265" s="456"/>
      <c r="T265" s="306" t="s">
        <v>1603</v>
      </c>
      <c r="U265" s="364" t="s">
        <v>1741</v>
      </c>
      <c r="V265" s="365" t="s">
        <v>1781</v>
      </c>
      <c r="W265" s="353"/>
      <c r="X265" s="353"/>
      <c r="Y265" s="353"/>
      <c r="Z265" s="353"/>
      <c r="AA265" s="353"/>
      <c r="AB265" s="353"/>
      <c r="AC265" s="353"/>
      <c r="AD265" s="353"/>
      <c r="AE265" s="353"/>
      <c r="AF265" s="353"/>
      <c r="AG265" s="353"/>
      <c r="AH265" s="353"/>
      <c r="AI265" s="353"/>
      <c r="AJ265" s="353"/>
      <c r="AK265" s="353"/>
      <c r="AL265" s="353"/>
      <c r="AM265" s="353"/>
      <c r="AN265" s="353"/>
      <c r="AO265" s="353"/>
      <c r="AP265" s="353"/>
      <c r="AQ265" s="353"/>
      <c r="AR265" s="353"/>
      <c r="AS265" s="353"/>
      <c r="AT265" s="353"/>
      <c r="AU265" s="353"/>
      <c r="AV265" s="353"/>
      <c r="AW265" s="353"/>
      <c r="AX265" s="353"/>
      <c r="AY265" s="353"/>
      <c r="AZ265" s="353"/>
      <c r="BA265" s="353"/>
      <c r="BB265" s="353"/>
      <c r="BC265" s="353"/>
      <c r="BD265" s="353"/>
      <c r="BE265" s="353"/>
      <c r="BF265" s="353"/>
      <c r="BG265" s="353"/>
      <c r="BH265" s="353"/>
      <c r="BI265" s="353"/>
      <c r="BJ265" s="353"/>
    </row>
    <row r="266" spans="1:237" s="304" customFormat="1" ht="30" customHeight="1">
      <c r="A266" s="306">
        <v>258</v>
      </c>
      <c r="B266" s="456"/>
      <c r="C266" s="305" t="s">
        <v>2338</v>
      </c>
      <c r="D266" s="348">
        <v>1990</v>
      </c>
      <c r="E266" s="365" t="s">
        <v>1606</v>
      </c>
      <c r="F266" s="462">
        <v>34.5</v>
      </c>
      <c r="G266" s="414" t="s">
        <v>2336</v>
      </c>
      <c r="H266" s="305" t="s">
        <v>1816</v>
      </c>
      <c r="I266" s="306" t="s">
        <v>1602</v>
      </c>
      <c r="J266" s="306" t="s">
        <v>2464</v>
      </c>
      <c r="K266" s="350">
        <v>42648</v>
      </c>
      <c r="L266" s="356">
        <v>100000</v>
      </c>
      <c r="M266" s="356"/>
      <c r="N266" s="356"/>
      <c r="O266" s="456"/>
      <c r="P266" s="456"/>
      <c r="Q266" s="456"/>
      <c r="R266" s="456" t="s">
        <v>3961</v>
      </c>
      <c r="S266" s="456"/>
      <c r="T266" s="306" t="s">
        <v>1603</v>
      </c>
      <c r="U266" s="364" t="s">
        <v>1741</v>
      </c>
      <c r="V266" s="365" t="s">
        <v>1781</v>
      </c>
      <c r="W266" s="353"/>
      <c r="X266" s="353"/>
      <c r="Y266" s="353"/>
      <c r="Z266" s="353"/>
      <c r="AA266" s="353"/>
      <c r="AB266" s="353"/>
      <c r="AC266" s="353"/>
      <c r="AD266" s="353"/>
      <c r="AE266" s="353"/>
      <c r="AF266" s="353"/>
      <c r="AG266" s="353"/>
      <c r="AH266" s="353"/>
      <c r="AI266" s="353"/>
      <c r="AJ266" s="353"/>
      <c r="AK266" s="353"/>
      <c r="AL266" s="353"/>
      <c r="AM266" s="353"/>
      <c r="AN266" s="353"/>
      <c r="AO266" s="353"/>
      <c r="AP266" s="353"/>
      <c r="AQ266" s="353"/>
      <c r="AR266" s="353"/>
      <c r="AS266" s="353"/>
      <c r="AT266" s="353"/>
      <c r="AU266" s="353"/>
      <c r="AV266" s="353"/>
      <c r="AW266" s="353"/>
      <c r="AX266" s="353"/>
      <c r="AY266" s="353"/>
      <c r="AZ266" s="353"/>
      <c r="BA266" s="353"/>
      <c r="BB266" s="353"/>
      <c r="BC266" s="353"/>
      <c r="BD266" s="353"/>
      <c r="BE266" s="353"/>
      <c r="BF266" s="353"/>
      <c r="BG266" s="353"/>
      <c r="BH266" s="353"/>
      <c r="BI266" s="353"/>
      <c r="BJ266" s="353"/>
      <c r="BK266" s="303"/>
      <c r="BL266" s="303"/>
      <c r="BM266" s="303"/>
      <c r="BN266" s="303"/>
      <c r="BO266" s="303"/>
      <c r="BP266" s="303"/>
      <c r="BQ266" s="303"/>
      <c r="BR266" s="303"/>
      <c r="BS266" s="303"/>
      <c r="BT266" s="303"/>
      <c r="BU266" s="303"/>
      <c r="BV266" s="303"/>
      <c r="BW266" s="303"/>
      <c r="BX266" s="303"/>
      <c r="BY266" s="303"/>
      <c r="BZ266" s="303"/>
      <c r="CA266" s="303"/>
      <c r="CB266" s="303"/>
      <c r="CC266" s="303"/>
      <c r="CD266" s="303"/>
      <c r="CE266" s="303"/>
      <c r="CF266" s="303"/>
      <c r="CG266" s="303"/>
      <c r="CH266" s="303"/>
      <c r="CI266" s="303"/>
      <c r="CJ266" s="303"/>
      <c r="CK266" s="303"/>
      <c r="CL266" s="303"/>
      <c r="CM266" s="303"/>
      <c r="CN266" s="303"/>
      <c r="CO266" s="303"/>
      <c r="CP266" s="303"/>
      <c r="CQ266" s="303"/>
      <c r="CR266" s="303"/>
      <c r="CS266" s="303"/>
      <c r="CT266" s="303"/>
      <c r="CU266" s="303"/>
      <c r="CV266" s="303"/>
      <c r="CW266" s="303"/>
      <c r="CX266" s="303"/>
      <c r="CY266" s="303"/>
      <c r="CZ266" s="303"/>
      <c r="DA266" s="303"/>
      <c r="DB266" s="303"/>
      <c r="DC266" s="303"/>
      <c r="DD266" s="303"/>
      <c r="DE266" s="303"/>
      <c r="DF266" s="303"/>
      <c r="DG266" s="303"/>
      <c r="DH266" s="303"/>
      <c r="DI266" s="303"/>
      <c r="DJ266" s="303"/>
      <c r="DK266" s="303"/>
      <c r="DL266" s="303"/>
      <c r="DM266" s="303"/>
      <c r="DN266" s="303"/>
      <c r="DO266" s="303"/>
      <c r="DP266" s="303"/>
      <c r="DQ266" s="303"/>
      <c r="DR266" s="303"/>
      <c r="DS266" s="303"/>
      <c r="DT266" s="303"/>
      <c r="DU266" s="303"/>
      <c r="DV266" s="303"/>
      <c r="DW266" s="303"/>
      <c r="DX266" s="303"/>
      <c r="DY266" s="303"/>
      <c r="DZ266" s="303"/>
      <c r="EA266" s="303"/>
      <c r="EB266" s="303"/>
      <c r="EC266" s="303"/>
      <c r="ED266" s="303"/>
      <c r="EE266" s="303"/>
      <c r="EF266" s="303"/>
      <c r="EG266" s="303"/>
      <c r="EH266" s="303"/>
      <c r="EI266" s="303"/>
      <c r="EJ266" s="303"/>
      <c r="EK266" s="303"/>
      <c r="EL266" s="303"/>
      <c r="EM266" s="303"/>
      <c r="EN266" s="303"/>
      <c r="EO266" s="303"/>
      <c r="EP266" s="303"/>
      <c r="EQ266" s="303"/>
      <c r="ER266" s="303"/>
      <c r="ES266" s="303"/>
      <c r="ET266" s="303"/>
      <c r="EU266" s="303"/>
      <c r="EV266" s="303"/>
      <c r="EW266" s="303"/>
      <c r="EX266" s="303"/>
      <c r="EY266" s="303"/>
      <c r="EZ266" s="303"/>
      <c r="FA266" s="303"/>
      <c r="FB266" s="303"/>
      <c r="FC266" s="303"/>
      <c r="FD266" s="303"/>
      <c r="FE266" s="303"/>
      <c r="FF266" s="303"/>
      <c r="FG266" s="303"/>
      <c r="FH266" s="303"/>
      <c r="FI266" s="303"/>
      <c r="FJ266" s="303"/>
      <c r="FK266" s="303"/>
      <c r="FL266" s="303"/>
      <c r="FM266" s="303"/>
      <c r="FN266" s="303"/>
      <c r="FO266" s="303"/>
      <c r="FP266" s="303"/>
      <c r="FQ266" s="303"/>
      <c r="FR266" s="303"/>
      <c r="FS266" s="303"/>
      <c r="FT266" s="303"/>
      <c r="FU266" s="303"/>
      <c r="FV266" s="303"/>
      <c r="FW266" s="303"/>
      <c r="FX266" s="303"/>
      <c r="FY266" s="303"/>
      <c r="FZ266" s="303"/>
      <c r="GA266" s="303"/>
      <c r="GB266" s="303"/>
      <c r="GC266" s="303"/>
      <c r="GD266" s="303"/>
      <c r="GE266" s="303"/>
      <c r="GF266" s="303"/>
      <c r="GG266" s="303"/>
      <c r="GH266" s="303"/>
      <c r="GI266" s="303"/>
      <c r="GJ266" s="303"/>
      <c r="GK266" s="303"/>
      <c r="GL266" s="303"/>
      <c r="GM266" s="303"/>
      <c r="GN266" s="303"/>
      <c r="GO266" s="303"/>
      <c r="GP266" s="303"/>
      <c r="GQ266" s="303"/>
      <c r="GR266" s="303"/>
      <c r="GS266" s="303"/>
      <c r="GT266" s="303"/>
      <c r="GU266" s="303"/>
      <c r="GV266" s="303"/>
      <c r="GW266" s="303"/>
      <c r="GX266" s="303"/>
      <c r="GY266" s="303"/>
      <c r="GZ266" s="303"/>
      <c r="HA266" s="303"/>
      <c r="HB266" s="303"/>
      <c r="HC266" s="303"/>
      <c r="HD266" s="303"/>
      <c r="HE266" s="303"/>
      <c r="HF266" s="303"/>
      <c r="HG266" s="303"/>
      <c r="HH266" s="303"/>
      <c r="HI266" s="303"/>
      <c r="HJ266" s="303"/>
      <c r="HK266" s="303"/>
      <c r="HL266" s="303"/>
      <c r="HM266" s="303"/>
      <c r="HN266" s="303"/>
      <c r="HO266" s="303"/>
      <c r="HP266" s="303"/>
      <c r="HQ266" s="303"/>
      <c r="HR266" s="303"/>
      <c r="HS266" s="303"/>
      <c r="HT266" s="303"/>
      <c r="HU266" s="303"/>
      <c r="HV266" s="303"/>
      <c r="HW266" s="303"/>
      <c r="HX266" s="303"/>
      <c r="HY266" s="303"/>
      <c r="HZ266" s="303"/>
      <c r="IA266" s="303"/>
      <c r="IB266" s="303"/>
      <c r="IC266" s="303"/>
    </row>
    <row r="267" spans="1:237" s="304" customFormat="1" ht="30" customHeight="1">
      <c r="A267" s="306">
        <v>259</v>
      </c>
      <c r="B267" s="456"/>
      <c r="C267" s="305" t="s">
        <v>2339</v>
      </c>
      <c r="D267" s="348">
        <v>1990</v>
      </c>
      <c r="E267" s="365" t="s">
        <v>1606</v>
      </c>
      <c r="F267" s="462">
        <v>166.1</v>
      </c>
      <c r="G267" s="414" t="s">
        <v>2336</v>
      </c>
      <c r="H267" s="305" t="s">
        <v>1816</v>
      </c>
      <c r="I267" s="306" t="s">
        <v>1602</v>
      </c>
      <c r="J267" s="306" t="s">
        <v>2468</v>
      </c>
      <c r="K267" s="350">
        <v>42648</v>
      </c>
      <c r="L267" s="356">
        <v>100000</v>
      </c>
      <c r="M267" s="356"/>
      <c r="N267" s="356"/>
      <c r="O267" s="456"/>
      <c r="P267" s="456"/>
      <c r="Q267" s="456"/>
      <c r="R267" s="456" t="s">
        <v>3962</v>
      </c>
      <c r="S267" s="456"/>
      <c r="T267" s="306" t="s">
        <v>1603</v>
      </c>
      <c r="U267" s="364" t="s">
        <v>1741</v>
      </c>
      <c r="V267" s="365" t="s">
        <v>1781</v>
      </c>
      <c r="W267" s="353"/>
      <c r="X267" s="353"/>
      <c r="Y267" s="353"/>
      <c r="Z267" s="353"/>
      <c r="AA267" s="353"/>
      <c r="AB267" s="353"/>
      <c r="AC267" s="353"/>
      <c r="AD267" s="353"/>
      <c r="AE267" s="353"/>
      <c r="AF267" s="353"/>
      <c r="AG267" s="353"/>
      <c r="AH267" s="353"/>
      <c r="AI267" s="353"/>
      <c r="AJ267" s="353"/>
      <c r="AK267" s="353"/>
      <c r="AL267" s="353"/>
      <c r="AM267" s="353"/>
      <c r="AN267" s="353"/>
      <c r="AO267" s="353"/>
      <c r="AP267" s="353"/>
      <c r="AQ267" s="353"/>
      <c r="AR267" s="353"/>
      <c r="AS267" s="353"/>
      <c r="AT267" s="353"/>
      <c r="AU267" s="353"/>
      <c r="AV267" s="353"/>
      <c r="AW267" s="353"/>
      <c r="AX267" s="353"/>
      <c r="AY267" s="353"/>
      <c r="AZ267" s="353"/>
      <c r="BA267" s="353"/>
      <c r="BB267" s="353"/>
      <c r="BC267" s="353"/>
      <c r="BD267" s="353"/>
      <c r="BE267" s="353"/>
      <c r="BF267" s="353"/>
      <c r="BG267" s="353"/>
      <c r="BH267" s="353"/>
      <c r="BI267" s="353"/>
      <c r="BJ267" s="353"/>
      <c r="BK267" s="303"/>
      <c r="BL267" s="303"/>
      <c r="BM267" s="303"/>
      <c r="BN267" s="303"/>
      <c r="BO267" s="303"/>
      <c r="BP267" s="303"/>
      <c r="BQ267" s="303"/>
      <c r="BR267" s="303"/>
      <c r="BS267" s="303"/>
      <c r="BT267" s="303"/>
      <c r="BU267" s="303"/>
      <c r="BV267" s="303"/>
      <c r="BW267" s="303"/>
      <c r="BX267" s="303"/>
      <c r="BY267" s="303"/>
      <c r="BZ267" s="303"/>
      <c r="CA267" s="303"/>
      <c r="CB267" s="303"/>
      <c r="CC267" s="303"/>
      <c r="CD267" s="303"/>
      <c r="CE267" s="303"/>
      <c r="CF267" s="303"/>
      <c r="CG267" s="303"/>
      <c r="CH267" s="303"/>
      <c r="CI267" s="303"/>
      <c r="CJ267" s="303"/>
      <c r="CK267" s="303"/>
      <c r="CL267" s="303"/>
      <c r="CM267" s="303"/>
      <c r="CN267" s="303"/>
      <c r="CO267" s="303"/>
      <c r="CP267" s="303"/>
      <c r="CQ267" s="303"/>
      <c r="CR267" s="303"/>
      <c r="CS267" s="303"/>
      <c r="CT267" s="303"/>
      <c r="CU267" s="303"/>
      <c r="CV267" s="303"/>
      <c r="CW267" s="303"/>
      <c r="CX267" s="303"/>
      <c r="CY267" s="303"/>
      <c r="CZ267" s="303"/>
      <c r="DA267" s="303"/>
      <c r="DB267" s="303"/>
      <c r="DC267" s="303"/>
      <c r="DD267" s="303"/>
      <c r="DE267" s="303"/>
      <c r="DF267" s="303"/>
      <c r="DG267" s="303"/>
      <c r="DH267" s="303"/>
      <c r="DI267" s="303"/>
      <c r="DJ267" s="303"/>
      <c r="DK267" s="303"/>
      <c r="DL267" s="303"/>
      <c r="DM267" s="303"/>
      <c r="DN267" s="303"/>
      <c r="DO267" s="303"/>
      <c r="DP267" s="303"/>
      <c r="DQ267" s="303"/>
      <c r="DR267" s="303"/>
      <c r="DS267" s="303"/>
      <c r="DT267" s="303"/>
      <c r="DU267" s="303"/>
      <c r="DV267" s="303"/>
      <c r="DW267" s="303"/>
      <c r="DX267" s="303"/>
      <c r="DY267" s="303"/>
      <c r="DZ267" s="303"/>
      <c r="EA267" s="303"/>
      <c r="EB267" s="303"/>
      <c r="EC267" s="303"/>
      <c r="ED267" s="303"/>
      <c r="EE267" s="303"/>
      <c r="EF267" s="303"/>
      <c r="EG267" s="303"/>
      <c r="EH267" s="303"/>
      <c r="EI267" s="303"/>
      <c r="EJ267" s="303"/>
      <c r="EK267" s="303"/>
      <c r="EL267" s="303"/>
      <c r="EM267" s="303"/>
      <c r="EN267" s="303"/>
      <c r="EO267" s="303"/>
      <c r="EP267" s="303"/>
      <c r="EQ267" s="303"/>
      <c r="ER267" s="303"/>
      <c r="ES267" s="303"/>
      <c r="ET267" s="303"/>
      <c r="EU267" s="303"/>
      <c r="EV267" s="303"/>
      <c r="EW267" s="303"/>
      <c r="EX267" s="303"/>
      <c r="EY267" s="303"/>
      <c r="EZ267" s="303"/>
      <c r="FA267" s="303"/>
      <c r="FB267" s="303"/>
      <c r="FC267" s="303"/>
      <c r="FD267" s="303"/>
      <c r="FE267" s="303"/>
      <c r="FF267" s="303"/>
      <c r="FG267" s="303"/>
      <c r="FH267" s="303"/>
      <c r="FI267" s="303"/>
      <c r="FJ267" s="303"/>
      <c r="FK267" s="303"/>
      <c r="FL267" s="303"/>
      <c r="FM267" s="303"/>
      <c r="FN267" s="303"/>
      <c r="FO267" s="303"/>
      <c r="FP267" s="303"/>
      <c r="FQ267" s="303"/>
      <c r="FR267" s="303"/>
      <c r="FS267" s="303"/>
      <c r="FT267" s="303"/>
      <c r="FU267" s="303"/>
      <c r="FV267" s="303"/>
      <c r="FW267" s="303"/>
      <c r="FX267" s="303"/>
      <c r="FY267" s="303"/>
      <c r="FZ267" s="303"/>
      <c r="GA267" s="303"/>
      <c r="GB267" s="303"/>
      <c r="GC267" s="303"/>
      <c r="GD267" s="303"/>
      <c r="GE267" s="303"/>
      <c r="GF267" s="303"/>
      <c r="GG267" s="303"/>
      <c r="GH267" s="303"/>
      <c r="GI267" s="303"/>
      <c r="GJ267" s="303"/>
      <c r="GK267" s="303"/>
      <c r="GL267" s="303"/>
      <c r="GM267" s="303"/>
      <c r="GN267" s="303"/>
      <c r="GO267" s="303"/>
      <c r="GP267" s="303"/>
      <c r="GQ267" s="303"/>
      <c r="GR267" s="303"/>
      <c r="GS267" s="303"/>
      <c r="GT267" s="303"/>
      <c r="GU267" s="303"/>
      <c r="GV267" s="303"/>
      <c r="GW267" s="303"/>
      <c r="GX267" s="303"/>
      <c r="GY267" s="303"/>
      <c r="GZ267" s="303"/>
      <c r="HA267" s="303"/>
      <c r="HB267" s="303"/>
      <c r="HC267" s="303"/>
      <c r="HD267" s="303"/>
      <c r="HE267" s="303"/>
      <c r="HF267" s="303"/>
      <c r="HG267" s="303"/>
      <c r="HH267" s="303"/>
      <c r="HI267" s="303"/>
      <c r="HJ267" s="303"/>
      <c r="HK267" s="303"/>
      <c r="HL267" s="303"/>
      <c r="HM267" s="303"/>
      <c r="HN267" s="303"/>
      <c r="HO267" s="303"/>
      <c r="HP267" s="303"/>
      <c r="HQ267" s="303"/>
      <c r="HR267" s="303"/>
      <c r="HS267" s="303"/>
      <c r="HT267" s="303"/>
      <c r="HU267" s="303"/>
      <c r="HV267" s="303"/>
      <c r="HW267" s="303"/>
      <c r="HX267" s="303"/>
      <c r="HY267" s="303"/>
      <c r="HZ267" s="303"/>
      <c r="IA267" s="303"/>
      <c r="IB267" s="303"/>
      <c r="IC267" s="303"/>
    </row>
    <row r="268" spans="1:237" s="304" customFormat="1" ht="30" customHeight="1">
      <c r="A268" s="306">
        <v>260</v>
      </c>
      <c r="B268" s="456"/>
      <c r="C268" s="305" t="s">
        <v>2346</v>
      </c>
      <c r="D268" s="348">
        <v>1990</v>
      </c>
      <c r="E268" s="365" t="s">
        <v>1606</v>
      </c>
      <c r="F268" s="462">
        <v>130.6</v>
      </c>
      <c r="G268" s="414" t="s">
        <v>2336</v>
      </c>
      <c r="H268" s="305" t="s">
        <v>1816</v>
      </c>
      <c r="I268" s="306" t="s">
        <v>1602</v>
      </c>
      <c r="J268" s="306" t="s">
        <v>2469</v>
      </c>
      <c r="K268" s="350">
        <v>42648</v>
      </c>
      <c r="L268" s="356">
        <v>200000</v>
      </c>
      <c r="M268" s="356"/>
      <c r="N268" s="356"/>
      <c r="O268" s="456"/>
      <c r="P268" s="456"/>
      <c r="Q268" s="456"/>
      <c r="R268" s="456" t="s">
        <v>3963</v>
      </c>
      <c r="S268" s="456"/>
      <c r="T268" s="306" t="s">
        <v>1603</v>
      </c>
      <c r="U268" s="364" t="s">
        <v>1741</v>
      </c>
      <c r="V268" s="365" t="s">
        <v>1781</v>
      </c>
      <c r="W268" s="353"/>
      <c r="X268" s="353"/>
      <c r="Y268" s="353"/>
      <c r="Z268" s="353"/>
      <c r="AA268" s="353"/>
      <c r="AB268" s="353"/>
      <c r="AC268" s="353"/>
      <c r="AD268" s="353"/>
      <c r="AE268" s="353"/>
      <c r="AF268" s="353"/>
      <c r="AG268" s="353"/>
      <c r="AH268" s="353"/>
      <c r="AI268" s="353"/>
      <c r="AJ268" s="353"/>
      <c r="AK268" s="353"/>
      <c r="AL268" s="353"/>
      <c r="AM268" s="353"/>
      <c r="AN268" s="353"/>
      <c r="AO268" s="353"/>
      <c r="AP268" s="353"/>
      <c r="AQ268" s="353"/>
      <c r="AR268" s="353"/>
      <c r="AS268" s="353"/>
      <c r="AT268" s="353"/>
      <c r="AU268" s="353"/>
      <c r="AV268" s="353"/>
      <c r="AW268" s="353"/>
      <c r="AX268" s="353"/>
      <c r="AY268" s="353"/>
      <c r="AZ268" s="353"/>
      <c r="BA268" s="353"/>
      <c r="BB268" s="353"/>
      <c r="BC268" s="353"/>
      <c r="BD268" s="353"/>
      <c r="BE268" s="353"/>
      <c r="BF268" s="353"/>
      <c r="BG268" s="353"/>
      <c r="BH268" s="353"/>
      <c r="BI268" s="353"/>
      <c r="BJ268" s="353"/>
      <c r="BK268" s="303"/>
      <c r="BL268" s="303"/>
      <c r="BM268" s="303"/>
      <c r="BN268" s="303"/>
      <c r="BO268" s="303"/>
      <c r="BP268" s="303"/>
      <c r="BQ268" s="303"/>
      <c r="BR268" s="303"/>
      <c r="BS268" s="303"/>
      <c r="BT268" s="303"/>
      <c r="BU268" s="303"/>
      <c r="BV268" s="303"/>
      <c r="BW268" s="303"/>
      <c r="BX268" s="303"/>
      <c r="BY268" s="303"/>
      <c r="BZ268" s="303"/>
      <c r="CA268" s="303"/>
      <c r="CB268" s="303"/>
      <c r="CC268" s="303"/>
      <c r="CD268" s="303"/>
      <c r="CE268" s="303"/>
      <c r="CF268" s="303"/>
      <c r="CG268" s="303"/>
      <c r="CH268" s="303"/>
      <c r="CI268" s="303"/>
      <c r="CJ268" s="303"/>
      <c r="CK268" s="303"/>
      <c r="CL268" s="303"/>
      <c r="CM268" s="303"/>
      <c r="CN268" s="303"/>
      <c r="CO268" s="303"/>
      <c r="CP268" s="303"/>
      <c r="CQ268" s="303"/>
      <c r="CR268" s="303"/>
      <c r="CS268" s="303"/>
      <c r="CT268" s="303"/>
      <c r="CU268" s="303"/>
      <c r="CV268" s="303"/>
      <c r="CW268" s="303"/>
      <c r="CX268" s="303"/>
      <c r="CY268" s="303"/>
      <c r="CZ268" s="303"/>
      <c r="DA268" s="303"/>
      <c r="DB268" s="303"/>
      <c r="DC268" s="303"/>
      <c r="DD268" s="303"/>
      <c r="DE268" s="303"/>
      <c r="DF268" s="303"/>
      <c r="DG268" s="303"/>
      <c r="DH268" s="303"/>
      <c r="DI268" s="303"/>
      <c r="DJ268" s="303"/>
      <c r="DK268" s="303"/>
      <c r="DL268" s="303"/>
      <c r="DM268" s="303"/>
      <c r="DN268" s="303"/>
      <c r="DO268" s="303"/>
      <c r="DP268" s="303"/>
      <c r="DQ268" s="303"/>
      <c r="DR268" s="303"/>
      <c r="DS268" s="303"/>
      <c r="DT268" s="303"/>
      <c r="DU268" s="303"/>
      <c r="DV268" s="303"/>
      <c r="DW268" s="303"/>
      <c r="DX268" s="303"/>
      <c r="DY268" s="303"/>
      <c r="DZ268" s="303"/>
      <c r="EA268" s="303"/>
      <c r="EB268" s="303"/>
      <c r="EC268" s="303"/>
      <c r="ED268" s="303"/>
      <c r="EE268" s="303"/>
      <c r="EF268" s="303"/>
      <c r="EG268" s="303"/>
      <c r="EH268" s="303"/>
      <c r="EI268" s="303"/>
      <c r="EJ268" s="303"/>
      <c r="EK268" s="303"/>
      <c r="EL268" s="303"/>
      <c r="EM268" s="303"/>
      <c r="EN268" s="303"/>
      <c r="EO268" s="303"/>
      <c r="EP268" s="303"/>
      <c r="EQ268" s="303"/>
      <c r="ER268" s="303"/>
      <c r="ES268" s="303"/>
      <c r="ET268" s="303"/>
      <c r="EU268" s="303"/>
      <c r="EV268" s="303"/>
      <c r="EW268" s="303"/>
      <c r="EX268" s="303"/>
      <c r="EY268" s="303"/>
      <c r="EZ268" s="303"/>
      <c r="FA268" s="303"/>
      <c r="FB268" s="303"/>
      <c r="FC268" s="303"/>
      <c r="FD268" s="303"/>
      <c r="FE268" s="303"/>
      <c r="FF268" s="303"/>
      <c r="FG268" s="303"/>
      <c r="FH268" s="303"/>
      <c r="FI268" s="303"/>
      <c r="FJ268" s="303"/>
      <c r="FK268" s="303"/>
      <c r="FL268" s="303"/>
      <c r="FM268" s="303"/>
      <c r="FN268" s="303"/>
      <c r="FO268" s="303"/>
      <c r="FP268" s="303"/>
      <c r="FQ268" s="303"/>
      <c r="FR268" s="303"/>
      <c r="FS268" s="303"/>
      <c r="FT268" s="303"/>
      <c r="FU268" s="303"/>
      <c r="FV268" s="303"/>
      <c r="FW268" s="303"/>
      <c r="FX268" s="303"/>
      <c r="FY268" s="303"/>
      <c r="FZ268" s="303"/>
      <c r="GA268" s="303"/>
      <c r="GB268" s="303"/>
      <c r="GC268" s="303"/>
      <c r="GD268" s="303"/>
      <c r="GE268" s="303"/>
      <c r="GF268" s="303"/>
      <c r="GG268" s="303"/>
      <c r="GH268" s="303"/>
      <c r="GI268" s="303"/>
      <c r="GJ268" s="303"/>
      <c r="GK268" s="303"/>
      <c r="GL268" s="303"/>
      <c r="GM268" s="303"/>
      <c r="GN268" s="303"/>
      <c r="GO268" s="303"/>
      <c r="GP268" s="303"/>
      <c r="GQ268" s="303"/>
      <c r="GR268" s="303"/>
      <c r="GS268" s="303"/>
      <c r="GT268" s="303"/>
      <c r="GU268" s="303"/>
      <c r="GV268" s="303"/>
      <c r="GW268" s="303"/>
      <c r="GX268" s="303"/>
      <c r="GY268" s="303"/>
      <c r="GZ268" s="303"/>
      <c r="HA268" s="303"/>
      <c r="HB268" s="303"/>
      <c r="HC268" s="303"/>
      <c r="HD268" s="303"/>
      <c r="HE268" s="303"/>
      <c r="HF268" s="303"/>
      <c r="HG268" s="303"/>
      <c r="HH268" s="303"/>
      <c r="HI268" s="303"/>
      <c r="HJ268" s="303"/>
      <c r="HK268" s="303"/>
      <c r="HL268" s="303"/>
      <c r="HM268" s="303"/>
      <c r="HN268" s="303"/>
      <c r="HO268" s="303"/>
      <c r="HP268" s="303"/>
      <c r="HQ268" s="303"/>
      <c r="HR268" s="303"/>
      <c r="HS268" s="303"/>
      <c r="HT268" s="303"/>
      <c r="HU268" s="303"/>
      <c r="HV268" s="303"/>
      <c r="HW268" s="303"/>
      <c r="HX268" s="303"/>
      <c r="HY268" s="303"/>
      <c r="HZ268" s="303"/>
      <c r="IA268" s="303"/>
      <c r="IB268" s="303"/>
      <c r="IC268" s="303"/>
    </row>
    <row r="269" spans="1:237" s="304" customFormat="1" ht="30" customHeight="1">
      <c r="A269" s="306">
        <v>261</v>
      </c>
      <c r="B269" s="456"/>
      <c r="C269" s="305" t="s">
        <v>2347</v>
      </c>
      <c r="D269" s="348">
        <v>1990</v>
      </c>
      <c r="E269" s="365" t="s">
        <v>1606</v>
      </c>
      <c r="F269" s="462">
        <v>123</v>
      </c>
      <c r="G269" s="414" t="s">
        <v>2336</v>
      </c>
      <c r="H269" s="305" t="s">
        <v>2340</v>
      </c>
      <c r="I269" s="306" t="s">
        <v>1602</v>
      </c>
      <c r="J269" s="306" t="s">
        <v>2465</v>
      </c>
      <c r="K269" s="350">
        <v>42648</v>
      </c>
      <c r="L269" s="356">
        <v>350000</v>
      </c>
      <c r="M269" s="356"/>
      <c r="N269" s="356"/>
      <c r="O269" s="456"/>
      <c r="P269" s="456"/>
      <c r="Q269" s="456"/>
      <c r="R269" s="456" t="s">
        <v>3964</v>
      </c>
      <c r="S269" s="456"/>
      <c r="T269" s="306" t="s">
        <v>1603</v>
      </c>
      <c r="U269" s="364" t="s">
        <v>1741</v>
      </c>
      <c r="V269" s="365" t="s">
        <v>1781</v>
      </c>
      <c r="W269" s="353"/>
      <c r="X269" s="353"/>
      <c r="Y269" s="353"/>
      <c r="Z269" s="353"/>
      <c r="AA269" s="353"/>
      <c r="AB269" s="353"/>
      <c r="AC269" s="353"/>
      <c r="AD269" s="353"/>
      <c r="AE269" s="353"/>
      <c r="AF269" s="353"/>
      <c r="AG269" s="353"/>
      <c r="AH269" s="353"/>
      <c r="AI269" s="353"/>
      <c r="AJ269" s="353"/>
      <c r="AK269" s="353"/>
      <c r="AL269" s="353"/>
      <c r="AM269" s="353"/>
      <c r="AN269" s="353"/>
      <c r="AO269" s="353"/>
      <c r="AP269" s="353"/>
      <c r="AQ269" s="353"/>
      <c r="AR269" s="353"/>
      <c r="AS269" s="353"/>
      <c r="AT269" s="353"/>
      <c r="AU269" s="353"/>
      <c r="AV269" s="353"/>
      <c r="AW269" s="353"/>
      <c r="AX269" s="353"/>
      <c r="AY269" s="353"/>
      <c r="AZ269" s="353"/>
      <c r="BA269" s="353"/>
      <c r="BB269" s="353"/>
      <c r="BC269" s="353"/>
      <c r="BD269" s="353"/>
      <c r="BE269" s="353"/>
      <c r="BF269" s="353"/>
      <c r="BG269" s="353"/>
      <c r="BH269" s="353"/>
      <c r="BI269" s="353"/>
      <c r="BJ269" s="353"/>
      <c r="BK269" s="303"/>
      <c r="BL269" s="303"/>
      <c r="BM269" s="303"/>
      <c r="BN269" s="303"/>
      <c r="BO269" s="303"/>
      <c r="BP269" s="303"/>
      <c r="BQ269" s="303"/>
      <c r="BR269" s="303"/>
      <c r="BS269" s="303"/>
      <c r="BT269" s="303"/>
      <c r="BU269" s="303"/>
      <c r="BV269" s="303"/>
      <c r="BW269" s="303"/>
      <c r="BX269" s="303"/>
      <c r="BY269" s="303"/>
      <c r="BZ269" s="303"/>
      <c r="CA269" s="303"/>
      <c r="CB269" s="303"/>
      <c r="CC269" s="303"/>
      <c r="CD269" s="303"/>
      <c r="CE269" s="303"/>
      <c r="CF269" s="303"/>
      <c r="CG269" s="303"/>
      <c r="CH269" s="303"/>
      <c r="CI269" s="303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  <c r="CW269" s="303"/>
      <c r="CX269" s="303"/>
      <c r="CY269" s="303"/>
      <c r="CZ269" s="303"/>
      <c r="DA269" s="303"/>
      <c r="DB269" s="303"/>
      <c r="DC269" s="303"/>
      <c r="DD269" s="303"/>
      <c r="DE269" s="303"/>
      <c r="DF269" s="303"/>
      <c r="DG269" s="303"/>
      <c r="DH269" s="303"/>
      <c r="DI269" s="303"/>
      <c r="DJ269" s="303"/>
      <c r="DK269" s="303"/>
      <c r="DL269" s="303"/>
      <c r="DM269" s="303"/>
      <c r="DN269" s="303"/>
      <c r="DO269" s="303"/>
      <c r="DP269" s="303"/>
      <c r="DQ269" s="303"/>
      <c r="DR269" s="303"/>
      <c r="DS269" s="303"/>
      <c r="DT269" s="303"/>
      <c r="DU269" s="303"/>
      <c r="DV269" s="303"/>
      <c r="DW269" s="303"/>
      <c r="DX269" s="303"/>
      <c r="DY269" s="303"/>
      <c r="DZ269" s="303"/>
      <c r="EA269" s="303"/>
      <c r="EB269" s="303"/>
      <c r="EC269" s="303"/>
      <c r="ED269" s="303"/>
      <c r="EE269" s="303"/>
      <c r="EF269" s="303"/>
      <c r="EG269" s="303"/>
      <c r="EH269" s="303"/>
      <c r="EI269" s="303"/>
      <c r="EJ269" s="303"/>
      <c r="EK269" s="303"/>
      <c r="EL269" s="303"/>
      <c r="EM269" s="303"/>
      <c r="EN269" s="303"/>
      <c r="EO269" s="303"/>
      <c r="EP269" s="303"/>
      <c r="EQ269" s="303"/>
      <c r="ER269" s="303"/>
      <c r="ES269" s="303"/>
      <c r="ET269" s="303"/>
      <c r="EU269" s="303"/>
      <c r="EV269" s="303"/>
      <c r="EW269" s="303"/>
      <c r="EX269" s="303"/>
      <c r="EY269" s="303"/>
      <c r="EZ269" s="303"/>
      <c r="FA269" s="303"/>
      <c r="FB269" s="303"/>
      <c r="FC269" s="303"/>
      <c r="FD269" s="303"/>
      <c r="FE269" s="303"/>
      <c r="FF269" s="303"/>
      <c r="FG269" s="303"/>
      <c r="FH269" s="303"/>
      <c r="FI269" s="303"/>
      <c r="FJ269" s="303"/>
      <c r="FK269" s="303"/>
      <c r="FL269" s="303"/>
      <c r="FM269" s="303"/>
      <c r="FN269" s="303"/>
      <c r="FO269" s="303"/>
      <c r="FP269" s="303"/>
      <c r="FQ269" s="303"/>
      <c r="FR269" s="303"/>
      <c r="FS269" s="303"/>
      <c r="FT269" s="303"/>
      <c r="FU269" s="303"/>
      <c r="FV269" s="303"/>
      <c r="FW269" s="303"/>
      <c r="FX269" s="303"/>
      <c r="FY269" s="303"/>
      <c r="FZ269" s="303"/>
      <c r="GA269" s="303"/>
      <c r="GB269" s="303"/>
      <c r="GC269" s="303"/>
      <c r="GD269" s="303"/>
      <c r="GE269" s="303"/>
      <c r="GF269" s="303"/>
      <c r="GG269" s="303"/>
      <c r="GH269" s="303"/>
      <c r="GI269" s="303"/>
      <c r="GJ269" s="303"/>
      <c r="GK269" s="303"/>
      <c r="GL269" s="303"/>
      <c r="GM269" s="303"/>
      <c r="GN269" s="303"/>
      <c r="GO269" s="303"/>
      <c r="GP269" s="303"/>
      <c r="GQ269" s="303"/>
      <c r="GR269" s="303"/>
      <c r="GS269" s="303"/>
      <c r="GT269" s="303"/>
      <c r="GU269" s="303"/>
      <c r="GV269" s="303"/>
      <c r="GW269" s="303"/>
      <c r="GX269" s="303"/>
      <c r="GY269" s="303"/>
      <c r="GZ269" s="303"/>
      <c r="HA269" s="303"/>
      <c r="HB269" s="303"/>
      <c r="HC269" s="303"/>
      <c r="HD269" s="303"/>
      <c r="HE269" s="303"/>
      <c r="HF269" s="303"/>
      <c r="HG269" s="303"/>
      <c r="HH269" s="303"/>
      <c r="HI269" s="303"/>
      <c r="HJ269" s="303"/>
      <c r="HK269" s="303"/>
      <c r="HL269" s="303"/>
      <c r="HM269" s="303"/>
      <c r="HN269" s="303"/>
      <c r="HO269" s="303"/>
      <c r="HP269" s="303"/>
      <c r="HQ269" s="303"/>
      <c r="HR269" s="303"/>
      <c r="HS269" s="303"/>
      <c r="HT269" s="303"/>
      <c r="HU269" s="303"/>
      <c r="HV269" s="303"/>
      <c r="HW269" s="303"/>
      <c r="HX269" s="303"/>
      <c r="HY269" s="303"/>
      <c r="HZ269" s="303"/>
      <c r="IA269" s="303"/>
      <c r="IB269" s="303"/>
      <c r="IC269" s="303"/>
    </row>
    <row r="270" spans="1:237" s="304" customFormat="1" ht="30" customHeight="1">
      <c r="A270" s="306">
        <v>262</v>
      </c>
      <c r="B270" s="456"/>
      <c r="C270" s="305" t="s">
        <v>2348</v>
      </c>
      <c r="D270" s="348">
        <v>1990</v>
      </c>
      <c r="E270" s="365" t="s">
        <v>1606</v>
      </c>
      <c r="F270" s="462">
        <v>66.900000000000006</v>
      </c>
      <c r="G270" s="414" t="s">
        <v>2336</v>
      </c>
      <c r="H270" s="305" t="s">
        <v>2341</v>
      </c>
      <c r="I270" s="306" t="s">
        <v>1602</v>
      </c>
      <c r="J270" s="306" t="s">
        <v>2466</v>
      </c>
      <c r="K270" s="350">
        <v>42648</v>
      </c>
      <c r="L270" s="356">
        <v>200000</v>
      </c>
      <c r="M270" s="356"/>
      <c r="N270" s="356"/>
      <c r="O270" s="456"/>
      <c r="P270" s="456"/>
      <c r="Q270" s="456"/>
      <c r="R270" s="456" t="s">
        <v>3965</v>
      </c>
      <c r="S270" s="456"/>
      <c r="T270" s="306" t="s">
        <v>1603</v>
      </c>
      <c r="U270" s="364" t="s">
        <v>1741</v>
      </c>
      <c r="V270" s="365" t="s">
        <v>1781</v>
      </c>
      <c r="W270" s="353"/>
      <c r="X270" s="353"/>
      <c r="Y270" s="353"/>
      <c r="Z270" s="353"/>
      <c r="AA270" s="353"/>
      <c r="AB270" s="353"/>
      <c r="AC270" s="353"/>
      <c r="AD270" s="353"/>
      <c r="AE270" s="353"/>
      <c r="AF270" s="353"/>
      <c r="AG270" s="353"/>
      <c r="AH270" s="353"/>
      <c r="AI270" s="353"/>
      <c r="AJ270" s="353"/>
      <c r="AK270" s="353"/>
      <c r="AL270" s="353"/>
      <c r="AM270" s="353"/>
      <c r="AN270" s="353"/>
      <c r="AO270" s="353"/>
      <c r="AP270" s="353"/>
      <c r="AQ270" s="353"/>
      <c r="AR270" s="353"/>
      <c r="AS270" s="353"/>
      <c r="AT270" s="353"/>
      <c r="AU270" s="353"/>
      <c r="AV270" s="353"/>
      <c r="AW270" s="353"/>
      <c r="AX270" s="353"/>
      <c r="AY270" s="353"/>
      <c r="AZ270" s="353"/>
      <c r="BA270" s="353"/>
      <c r="BB270" s="353"/>
      <c r="BC270" s="353"/>
      <c r="BD270" s="353"/>
      <c r="BE270" s="353"/>
      <c r="BF270" s="353"/>
      <c r="BG270" s="353"/>
      <c r="BH270" s="353"/>
      <c r="BI270" s="353"/>
      <c r="BJ270" s="353"/>
      <c r="BK270" s="303"/>
      <c r="BL270" s="303"/>
      <c r="BM270" s="303"/>
      <c r="BN270" s="303"/>
      <c r="BO270" s="303"/>
      <c r="BP270" s="303"/>
      <c r="BQ270" s="303"/>
      <c r="BR270" s="303"/>
      <c r="BS270" s="303"/>
      <c r="BT270" s="303"/>
      <c r="BU270" s="303"/>
      <c r="BV270" s="303"/>
      <c r="BW270" s="303"/>
      <c r="BX270" s="303"/>
      <c r="BY270" s="303"/>
      <c r="BZ270" s="303"/>
      <c r="CA270" s="303"/>
      <c r="CB270" s="303"/>
      <c r="CC270" s="303"/>
      <c r="CD270" s="303"/>
      <c r="CE270" s="303"/>
      <c r="CF270" s="303"/>
      <c r="CG270" s="303"/>
      <c r="CH270" s="303"/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  <c r="CW270" s="303"/>
      <c r="CX270" s="303"/>
      <c r="CY270" s="303"/>
      <c r="CZ270" s="303"/>
      <c r="DA270" s="303"/>
      <c r="DB270" s="303"/>
      <c r="DC270" s="303"/>
      <c r="DD270" s="303"/>
      <c r="DE270" s="303"/>
      <c r="DF270" s="303"/>
      <c r="DG270" s="303"/>
      <c r="DH270" s="303"/>
      <c r="DI270" s="303"/>
      <c r="DJ270" s="303"/>
      <c r="DK270" s="303"/>
      <c r="DL270" s="303"/>
      <c r="DM270" s="303"/>
      <c r="DN270" s="303"/>
      <c r="DO270" s="303"/>
      <c r="DP270" s="303"/>
      <c r="DQ270" s="303"/>
      <c r="DR270" s="303"/>
      <c r="DS270" s="303"/>
      <c r="DT270" s="303"/>
      <c r="DU270" s="303"/>
      <c r="DV270" s="303"/>
      <c r="DW270" s="303"/>
      <c r="DX270" s="303"/>
      <c r="DY270" s="303"/>
      <c r="DZ270" s="303"/>
      <c r="EA270" s="303"/>
      <c r="EB270" s="303"/>
      <c r="EC270" s="303"/>
      <c r="ED270" s="303"/>
      <c r="EE270" s="303"/>
      <c r="EF270" s="303"/>
      <c r="EG270" s="303"/>
      <c r="EH270" s="303"/>
      <c r="EI270" s="303"/>
      <c r="EJ270" s="303"/>
      <c r="EK270" s="303"/>
      <c r="EL270" s="303"/>
      <c r="EM270" s="303"/>
      <c r="EN270" s="303"/>
      <c r="EO270" s="303"/>
      <c r="EP270" s="303"/>
      <c r="EQ270" s="303"/>
      <c r="ER270" s="303"/>
      <c r="ES270" s="303"/>
      <c r="ET270" s="303"/>
      <c r="EU270" s="303"/>
      <c r="EV270" s="303"/>
      <c r="EW270" s="303"/>
      <c r="EX270" s="303"/>
      <c r="EY270" s="303"/>
      <c r="EZ270" s="303"/>
      <c r="FA270" s="303"/>
      <c r="FB270" s="303"/>
      <c r="FC270" s="303"/>
      <c r="FD270" s="303"/>
      <c r="FE270" s="303"/>
      <c r="FF270" s="303"/>
      <c r="FG270" s="303"/>
      <c r="FH270" s="303"/>
      <c r="FI270" s="303"/>
      <c r="FJ270" s="303"/>
      <c r="FK270" s="303"/>
      <c r="FL270" s="303"/>
      <c r="FM270" s="303"/>
      <c r="FN270" s="303"/>
      <c r="FO270" s="303"/>
      <c r="FP270" s="303"/>
      <c r="FQ270" s="303"/>
      <c r="FR270" s="303"/>
      <c r="FS270" s="303"/>
      <c r="FT270" s="303"/>
      <c r="FU270" s="303"/>
      <c r="FV270" s="303"/>
      <c r="FW270" s="303"/>
      <c r="FX270" s="303"/>
      <c r="FY270" s="303"/>
      <c r="FZ270" s="303"/>
      <c r="GA270" s="303"/>
      <c r="GB270" s="303"/>
      <c r="GC270" s="303"/>
      <c r="GD270" s="303"/>
      <c r="GE270" s="303"/>
      <c r="GF270" s="303"/>
      <c r="GG270" s="303"/>
      <c r="GH270" s="303"/>
      <c r="GI270" s="303"/>
      <c r="GJ270" s="303"/>
      <c r="GK270" s="303"/>
      <c r="GL270" s="303"/>
      <c r="GM270" s="303"/>
      <c r="GN270" s="303"/>
      <c r="GO270" s="303"/>
      <c r="GP270" s="303"/>
      <c r="GQ270" s="303"/>
      <c r="GR270" s="303"/>
      <c r="GS270" s="303"/>
      <c r="GT270" s="303"/>
      <c r="GU270" s="303"/>
      <c r="GV270" s="303"/>
      <c r="GW270" s="303"/>
      <c r="GX270" s="303"/>
      <c r="GY270" s="303"/>
      <c r="GZ270" s="303"/>
      <c r="HA270" s="303"/>
      <c r="HB270" s="303"/>
      <c r="HC270" s="303"/>
      <c r="HD270" s="303"/>
      <c r="HE270" s="303"/>
      <c r="HF270" s="303"/>
      <c r="HG270" s="303"/>
      <c r="HH270" s="303"/>
      <c r="HI270" s="303"/>
      <c r="HJ270" s="303"/>
      <c r="HK270" s="303"/>
      <c r="HL270" s="303"/>
      <c r="HM270" s="303"/>
      <c r="HN270" s="303"/>
      <c r="HO270" s="303"/>
      <c r="HP270" s="303"/>
      <c r="HQ270" s="303"/>
      <c r="HR270" s="303"/>
      <c r="HS270" s="303"/>
      <c r="HT270" s="303"/>
      <c r="HU270" s="303"/>
      <c r="HV270" s="303"/>
      <c r="HW270" s="303"/>
      <c r="HX270" s="303"/>
      <c r="HY270" s="303"/>
      <c r="HZ270" s="303"/>
      <c r="IA270" s="303"/>
      <c r="IB270" s="303"/>
      <c r="IC270" s="303"/>
    </row>
    <row r="271" spans="1:237" s="304" customFormat="1" ht="30" customHeight="1">
      <c r="A271" s="306">
        <v>263</v>
      </c>
      <c r="B271" s="456"/>
      <c r="C271" s="305" t="s">
        <v>2344</v>
      </c>
      <c r="D271" s="348">
        <v>1990</v>
      </c>
      <c r="E271" s="365" t="s">
        <v>1606</v>
      </c>
      <c r="F271" s="462">
        <v>225</v>
      </c>
      <c r="G271" s="414" t="s">
        <v>2336</v>
      </c>
      <c r="H271" s="305" t="s">
        <v>2342</v>
      </c>
      <c r="I271" s="306" t="s">
        <v>1602</v>
      </c>
      <c r="J271" s="306" t="s">
        <v>2467</v>
      </c>
      <c r="K271" s="350">
        <v>42648</v>
      </c>
      <c r="L271" s="356">
        <v>230000</v>
      </c>
      <c r="M271" s="356"/>
      <c r="N271" s="356"/>
      <c r="O271" s="456"/>
      <c r="P271" s="456"/>
      <c r="Q271" s="456"/>
      <c r="R271" s="456" t="s">
        <v>3966</v>
      </c>
      <c r="S271" s="456"/>
      <c r="T271" s="306" t="s">
        <v>1603</v>
      </c>
      <c r="U271" s="364" t="s">
        <v>1741</v>
      </c>
      <c r="V271" s="365" t="s">
        <v>1781</v>
      </c>
      <c r="W271" s="353"/>
      <c r="X271" s="353"/>
      <c r="Y271" s="353"/>
      <c r="Z271" s="353"/>
      <c r="AA271" s="353"/>
      <c r="AB271" s="353"/>
      <c r="AC271" s="353"/>
      <c r="AD271" s="353"/>
      <c r="AE271" s="353"/>
      <c r="AF271" s="353"/>
      <c r="AG271" s="353"/>
      <c r="AH271" s="353"/>
      <c r="AI271" s="353"/>
      <c r="AJ271" s="353"/>
      <c r="AK271" s="353"/>
      <c r="AL271" s="353"/>
      <c r="AM271" s="353"/>
      <c r="AN271" s="353"/>
      <c r="AO271" s="353"/>
      <c r="AP271" s="353"/>
      <c r="AQ271" s="353"/>
      <c r="AR271" s="353"/>
      <c r="AS271" s="353"/>
      <c r="AT271" s="353"/>
      <c r="AU271" s="353"/>
      <c r="AV271" s="353"/>
      <c r="AW271" s="353"/>
      <c r="AX271" s="353"/>
      <c r="AY271" s="353"/>
      <c r="AZ271" s="353"/>
      <c r="BA271" s="353"/>
      <c r="BB271" s="353"/>
      <c r="BC271" s="353"/>
      <c r="BD271" s="353"/>
      <c r="BE271" s="353"/>
      <c r="BF271" s="353"/>
      <c r="BG271" s="353"/>
      <c r="BH271" s="353"/>
      <c r="BI271" s="353"/>
      <c r="BJ271" s="353"/>
      <c r="BK271" s="303"/>
      <c r="BL271" s="303"/>
      <c r="BM271" s="303"/>
      <c r="BN271" s="303"/>
      <c r="BO271" s="303"/>
      <c r="BP271" s="303"/>
      <c r="BQ271" s="303"/>
      <c r="BR271" s="303"/>
      <c r="BS271" s="303"/>
      <c r="BT271" s="303"/>
      <c r="BU271" s="303"/>
      <c r="BV271" s="303"/>
      <c r="BW271" s="303"/>
      <c r="BX271" s="303"/>
      <c r="BY271" s="303"/>
      <c r="BZ271" s="303"/>
      <c r="CA271" s="303"/>
      <c r="CB271" s="303"/>
      <c r="CC271" s="303"/>
      <c r="CD271" s="303"/>
      <c r="CE271" s="303"/>
      <c r="CF271" s="303"/>
      <c r="CG271" s="303"/>
      <c r="CH271" s="303"/>
      <c r="CI271" s="303"/>
      <c r="CJ271" s="303"/>
      <c r="CK271" s="303"/>
      <c r="CL271" s="303"/>
      <c r="CM271" s="303"/>
      <c r="CN271" s="303"/>
      <c r="CO271" s="303"/>
      <c r="CP271" s="303"/>
      <c r="CQ271" s="303"/>
      <c r="CR271" s="303"/>
      <c r="CS271" s="303"/>
      <c r="CT271" s="303"/>
      <c r="CU271" s="303"/>
      <c r="CV271" s="303"/>
      <c r="CW271" s="303"/>
      <c r="CX271" s="303"/>
      <c r="CY271" s="303"/>
      <c r="CZ271" s="303"/>
      <c r="DA271" s="303"/>
      <c r="DB271" s="303"/>
      <c r="DC271" s="303"/>
      <c r="DD271" s="303"/>
      <c r="DE271" s="303"/>
      <c r="DF271" s="303"/>
      <c r="DG271" s="303"/>
      <c r="DH271" s="303"/>
      <c r="DI271" s="303"/>
      <c r="DJ271" s="303"/>
      <c r="DK271" s="303"/>
      <c r="DL271" s="303"/>
      <c r="DM271" s="303"/>
      <c r="DN271" s="303"/>
      <c r="DO271" s="303"/>
      <c r="DP271" s="303"/>
      <c r="DQ271" s="303"/>
      <c r="DR271" s="303"/>
      <c r="DS271" s="303"/>
      <c r="DT271" s="303"/>
      <c r="DU271" s="303"/>
      <c r="DV271" s="303"/>
      <c r="DW271" s="303"/>
      <c r="DX271" s="303"/>
      <c r="DY271" s="303"/>
      <c r="DZ271" s="303"/>
      <c r="EA271" s="303"/>
      <c r="EB271" s="303"/>
      <c r="EC271" s="303"/>
      <c r="ED271" s="303"/>
      <c r="EE271" s="303"/>
      <c r="EF271" s="303"/>
      <c r="EG271" s="303"/>
      <c r="EH271" s="303"/>
      <c r="EI271" s="303"/>
      <c r="EJ271" s="303"/>
      <c r="EK271" s="303"/>
      <c r="EL271" s="303"/>
      <c r="EM271" s="303"/>
      <c r="EN271" s="303"/>
      <c r="EO271" s="303"/>
      <c r="EP271" s="303"/>
      <c r="EQ271" s="303"/>
      <c r="ER271" s="303"/>
      <c r="ES271" s="303"/>
      <c r="ET271" s="303"/>
      <c r="EU271" s="303"/>
      <c r="EV271" s="303"/>
      <c r="EW271" s="303"/>
      <c r="EX271" s="303"/>
      <c r="EY271" s="303"/>
      <c r="EZ271" s="303"/>
      <c r="FA271" s="303"/>
      <c r="FB271" s="303"/>
      <c r="FC271" s="303"/>
      <c r="FD271" s="303"/>
      <c r="FE271" s="303"/>
      <c r="FF271" s="303"/>
      <c r="FG271" s="303"/>
      <c r="FH271" s="303"/>
      <c r="FI271" s="303"/>
      <c r="FJ271" s="303"/>
      <c r="FK271" s="303"/>
      <c r="FL271" s="303"/>
      <c r="FM271" s="303"/>
      <c r="FN271" s="303"/>
      <c r="FO271" s="303"/>
      <c r="FP271" s="303"/>
      <c r="FQ271" s="303"/>
      <c r="FR271" s="303"/>
      <c r="FS271" s="303"/>
      <c r="FT271" s="303"/>
      <c r="FU271" s="303"/>
      <c r="FV271" s="303"/>
      <c r="FW271" s="303"/>
      <c r="FX271" s="303"/>
      <c r="FY271" s="303"/>
      <c r="FZ271" s="303"/>
      <c r="GA271" s="303"/>
      <c r="GB271" s="303"/>
      <c r="GC271" s="303"/>
      <c r="GD271" s="303"/>
      <c r="GE271" s="303"/>
      <c r="GF271" s="303"/>
      <c r="GG271" s="303"/>
      <c r="GH271" s="303"/>
      <c r="GI271" s="303"/>
      <c r="GJ271" s="303"/>
      <c r="GK271" s="303"/>
      <c r="GL271" s="303"/>
      <c r="GM271" s="303"/>
      <c r="GN271" s="303"/>
      <c r="GO271" s="303"/>
      <c r="GP271" s="303"/>
      <c r="GQ271" s="303"/>
      <c r="GR271" s="303"/>
      <c r="GS271" s="303"/>
      <c r="GT271" s="303"/>
      <c r="GU271" s="303"/>
      <c r="GV271" s="303"/>
      <c r="GW271" s="303"/>
      <c r="GX271" s="303"/>
      <c r="GY271" s="303"/>
      <c r="GZ271" s="303"/>
      <c r="HA271" s="303"/>
      <c r="HB271" s="303"/>
      <c r="HC271" s="303"/>
      <c r="HD271" s="303"/>
      <c r="HE271" s="303"/>
      <c r="HF271" s="303"/>
      <c r="HG271" s="303"/>
      <c r="HH271" s="303"/>
      <c r="HI271" s="303"/>
      <c r="HJ271" s="303"/>
      <c r="HK271" s="303"/>
      <c r="HL271" s="303"/>
      <c r="HM271" s="303"/>
      <c r="HN271" s="303"/>
      <c r="HO271" s="303"/>
      <c r="HP271" s="303"/>
      <c r="HQ271" s="303"/>
      <c r="HR271" s="303"/>
      <c r="HS271" s="303"/>
      <c r="HT271" s="303"/>
      <c r="HU271" s="303"/>
      <c r="HV271" s="303"/>
      <c r="HW271" s="303"/>
      <c r="HX271" s="303"/>
      <c r="HY271" s="303"/>
      <c r="HZ271" s="303"/>
      <c r="IA271" s="303"/>
      <c r="IB271" s="303"/>
      <c r="IC271" s="303"/>
    </row>
    <row r="272" spans="1:237" s="304" customFormat="1" ht="38.25" customHeight="1">
      <c r="A272" s="306">
        <v>264</v>
      </c>
      <c r="B272" s="456"/>
      <c r="C272" s="305" t="s">
        <v>2349</v>
      </c>
      <c r="D272" s="348">
        <v>1990</v>
      </c>
      <c r="E272" s="365" t="s">
        <v>1606</v>
      </c>
      <c r="F272" s="462">
        <v>1115.0999999999999</v>
      </c>
      <c r="G272" s="414" t="s">
        <v>2336</v>
      </c>
      <c r="H272" s="358" t="s">
        <v>2337</v>
      </c>
      <c r="I272" s="306" t="s">
        <v>1602</v>
      </c>
      <c r="J272" s="306" t="s">
        <v>2463</v>
      </c>
      <c r="K272" s="350">
        <v>42648</v>
      </c>
      <c r="L272" s="356">
        <v>545000</v>
      </c>
      <c r="M272" s="356"/>
      <c r="N272" s="356"/>
      <c r="O272" s="456"/>
      <c r="P272" s="456"/>
      <c r="Q272" s="456"/>
      <c r="R272" s="456" t="s">
        <v>3967</v>
      </c>
      <c r="S272" s="456"/>
      <c r="T272" s="306" t="s">
        <v>1603</v>
      </c>
      <c r="U272" s="364" t="s">
        <v>1741</v>
      </c>
      <c r="V272" s="365" t="s">
        <v>1781</v>
      </c>
      <c r="W272" s="353"/>
      <c r="X272" s="353"/>
      <c r="Y272" s="353"/>
      <c r="Z272" s="353"/>
      <c r="AA272" s="353"/>
      <c r="AB272" s="353"/>
      <c r="AC272" s="353"/>
      <c r="AD272" s="353"/>
      <c r="AE272" s="353"/>
      <c r="AF272" s="353"/>
      <c r="AG272" s="353"/>
      <c r="AH272" s="353"/>
      <c r="AI272" s="353"/>
      <c r="AJ272" s="353"/>
      <c r="AK272" s="353"/>
      <c r="AL272" s="353"/>
      <c r="AM272" s="353"/>
      <c r="AN272" s="353"/>
      <c r="AO272" s="353"/>
      <c r="AP272" s="353"/>
      <c r="AQ272" s="353"/>
      <c r="AR272" s="353"/>
      <c r="AS272" s="353"/>
      <c r="AT272" s="353"/>
      <c r="AU272" s="353"/>
      <c r="AV272" s="353"/>
      <c r="AW272" s="353"/>
      <c r="AX272" s="353"/>
      <c r="AY272" s="353"/>
      <c r="AZ272" s="353"/>
      <c r="BA272" s="353"/>
      <c r="BB272" s="353"/>
      <c r="BC272" s="353"/>
      <c r="BD272" s="353"/>
      <c r="BE272" s="353"/>
      <c r="BF272" s="353"/>
      <c r="BG272" s="353"/>
      <c r="BH272" s="353"/>
      <c r="BI272" s="353"/>
      <c r="BJ272" s="353"/>
      <c r="BK272" s="303"/>
      <c r="BL272" s="303"/>
      <c r="BM272" s="303"/>
      <c r="BN272" s="303"/>
      <c r="BO272" s="303"/>
      <c r="BP272" s="303"/>
      <c r="BQ272" s="303"/>
      <c r="BR272" s="303"/>
      <c r="BS272" s="303"/>
      <c r="BT272" s="303"/>
      <c r="BU272" s="303"/>
      <c r="BV272" s="303"/>
      <c r="BW272" s="303"/>
      <c r="BX272" s="303"/>
      <c r="BY272" s="303"/>
      <c r="BZ272" s="303"/>
      <c r="CA272" s="303"/>
      <c r="CB272" s="303"/>
      <c r="CC272" s="303"/>
      <c r="CD272" s="303"/>
      <c r="CE272" s="303"/>
      <c r="CF272" s="303"/>
      <c r="CG272" s="303"/>
      <c r="CH272" s="303"/>
      <c r="CI272" s="303"/>
      <c r="CJ272" s="303"/>
      <c r="CK272" s="303"/>
      <c r="CL272" s="303"/>
      <c r="CM272" s="303"/>
      <c r="CN272" s="303"/>
      <c r="CO272" s="303"/>
      <c r="CP272" s="303"/>
      <c r="CQ272" s="303"/>
      <c r="CR272" s="303"/>
      <c r="CS272" s="303"/>
      <c r="CT272" s="303"/>
      <c r="CU272" s="303"/>
      <c r="CV272" s="303"/>
      <c r="CW272" s="303"/>
      <c r="CX272" s="303"/>
      <c r="CY272" s="303"/>
      <c r="CZ272" s="303"/>
      <c r="DA272" s="303"/>
      <c r="DB272" s="303"/>
      <c r="DC272" s="303"/>
      <c r="DD272" s="303"/>
      <c r="DE272" s="303"/>
      <c r="DF272" s="303"/>
      <c r="DG272" s="303"/>
      <c r="DH272" s="303"/>
      <c r="DI272" s="303"/>
      <c r="DJ272" s="303"/>
      <c r="DK272" s="303"/>
      <c r="DL272" s="303"/>
      <c r="DM272" s="303"/>
      <c r="DN272" s="303"/>
      <c r="DO272" s="303"/>
      <c r="DP272" s="303"/>
      <c r="DQ272" s="303"/>
      <c r="DR272" s="303"/>
      <c r="DS272" s="303"/>
      <c r="DT272" s="303"/>
      <c r="DU272" s="303"/>
      <c r="DV272" s="303"/>
      <c r="DW272" s="303"/>
      <c r="DX272" s="303"/>
      <c r="DY272" s="303"/>
      <c r="DZ272" s="303"/>
      <c r="EA272" s="303"/>
      <c r="EB272" s="303"/>
      <c r="EC272" s="303"/>
      <c r="ED272" s="303"/>
      <c r="EE272" s="303"/>
      <c r="EF272" s="303"/>
      <c r="EG272" s="303"/>
      <c r="EH272" s="303"/>
      <c r="EI272" s="303"/>
      <c r="EJ272" s="303"/>
      <c r="EK272" s="303"/>
      <c r="EL272" s="303"/>
      <c r="EM272" s="303"/>
      <c r="EN272" s="303"/>
      <c r="EO272" s="303"/>
      <c r="EP272" s="303"/>
      <c r="EQ272" s="303"/>
      <c r="ER272" s="303"/>
      <c r="ES272" s="303"/>
      <c r="ET272" s="303"/>
      <c r="EU272" s="303"/>
      <c r="EV272" s="303"/>
      <c r="EW272" s="303"/>
      <c r="EX272" s="303"/>
      <c r="EY272" s="303"/>
      <c r="EZ272" s="303"/>
      <c r="FA272" s="303"/>
      <c r="FB272" s="303"/>
      <c r="FC272" s="303"/>
      <c r="FD272" s="303"/>
      <c r="FE272" s="303"/>
      <c r="FF272" s="303"/>
      <c r="FG272" s="303"/>
      <c r="FH272" s="303"/>
      <c r="FI272" s="303"/>
      <c r="FJ272" s="303"/>
      <c r="FK272" s="303"/>
      <c r="FL272" s="303"/>
      <c r="FM272" s="303"/>
      <c r="FN272" s="303"/>
      <c r="FO272" s="303"/>
      <c r="FP272" s="303"/>
      <c r="FQ272" s="303"/>
      <c r="FR272" s="303"/>
      <c r="FS272" s="303"/>
      <c r="FT272" s="303"/>
      <c r="FU272" s="303"/>
      <c r="FV272" s="303"/>
      <c r="FW272" s="303"/>
      <c r="FX272" s="303"/>
      <c r="FY272" s="303"/>
      <c r="FZ272" s="303"/>
      <c r="GA272" s="303"/>
      <c r="GB272" s="303"/>
      <c r="GC272" s="303"/>
      <c r="GD272" s="303"/>
      <c r="GE272" s="303"/>
      <c r="GF272" s="303"/>
      <c r="GG272" s="303"/>
      <c r="GH272" s="303"/>
      <c r="GI272" s="303"/>
      <c r="GJ272" s="303"/>
      <c r="GK272" s="303"/>
      <c r="GL272" s="303"/>
      <c r="GM272" s="303"/>
      <c r="GN272" s="303"/>
      <c r="GO272" s="303"/>
      <c r="GP272" s="303"/>
      <c r="GQ272" s="303"/>
      <c r="GR272" s="303"/>
      <c r="GS272" s="303"/>
      <c r="GT272" s="303"/>
      <c r="GU272" s="303"/>
      <c r="GV272" s="303"/>
      <c r="GW272" s="303"/>
      <c r="GX272" s="303"/>
      <c r="GY272" s="303"/>
      <c r="GZ272" s="303"/>
      <c r="HA272" s="303"/>
      <c r="HB272" s="303"/>
      <c r="HC272" s="303"/>
      <c r="HD272" s="303"/>
      <c r="HE272" s="303"/>
      <c r="HF272" s="303"/>
      <c r="HG272" s="303"/>
      <c r="HH272" s="303"/>
      <c r="HI272" s="303"/>
      <c r="HJ272" s="303"/>
      <c r="HK272" s="303"/>
      <c r="HL272" s="303"/>
      <c r="HM272" s="303"/>
      <c r="HN272" s="303"/>
      <c r="HO272" s="303"/>
      <c r="HP272" s="303"/>
      <c r="HQ272" s="303"/>
      <c r="HR272" s="303"/>
      <c r="HS272" s="303"/>
      <c r="HT272" s="303"/>
      <c r="HU272" s="303"/>
      <c r="HV272" s="303"/>
      <c r="HW272" s="303"/>
      <c r="HX272" s="303"/>
      <c r="HY272" s="303"/>
      <c r="HZ272" s="303"/>
      <c r="IA272" s="303"/>
      <c r="IB272" s="303"/>
      <c r="IC272" s="303"/>
    </row>
    <row r="273" spans="1:62" s="273" customFormat="1" ht="30" customHeight="1">
      <c r="A273" s="306">
        <v>265</v>
      </c>
      <c r="B273" s="362"/>
      <c r="C273" s="458" t="s">
        <v>1978</v>
      </c>
      <c r="D273" s="421" t="s">
        <v>1972</v>
      </c>
      <c r="E273" s="365" t="s">
        <v>1605</v>
      </c>
      <c r="F273" s="363"/>
      <c r="G273" s="414" t="s">
        <v>1605</v>
      </c>
      <c r="H273" s="414" t="s">
        <v>1980</v>
      </c>
      <c r="I273" s="308" t="s">
        <v>1929</v>
      </c>
      <c r="J273" s="365">
        <v>698</v>
      </c>
      <c r="K273" s="427">
        <v>41583</v>
      </c>
      <c r="L273" s="308">
        <v>1523568.94</v>
      </c>
      <c r="M273" s="308"/>
      <c r="N273" s="308">
        <v>1523568.94</v>
      </c>
      <c r="O273" s="459"/>
      <c r="P273" s="459"/>
      <c r="Q273" s="459"/>
      <c r="R273" s="443" t="s">
        <v>3564</v>
      </c>
      <c r="S273" s="443" t="s">
        <v>3562</v>
      </c>
      <c r="T273" s="365" t="s">
        <v>2410</v>
      </c>
      <c r="U273" s="414" t="s">
        <v>2408</v>
      </c>
      <c r="V273" s="365" t="s">
        <v>1781</v>
      </c>
      <c r="W273" s="353"/>
      <c r="X273" s="353"/>
      <c r="Y273" s="353"/>
      <c r="Z273" s="353"/>
      <c r="AA273" s="353"/>
      <c r="AB273" s="353"/>
      <c r="AC273" s="353"/>
      <c r="AD273" s="353"/>
      <c r="AE273" s="353"/>
      <c r="AF273" s="353"/>
      <c r="AG273" s="353"/>
      <c r="AH273" s="353"/>
      <c r="AI273" s="353"/>
      <c r="AJ273" s="353"/>
      <c r="AK273" s="353"/>
      <c r="AL273" s="353"/>
      <c r="AM273" s="353"/>
      <c r="AN273" s="353"/>
      <c r="AO273" s="353"/>
      <c r="AP273" s="353"/>
      <c r="AQ273" s="353"/>
      <c r="AR273" s="353"/>
      <c r="AS273" s="353"/>
      <c r="AT273" s="353"/>
      <c r="AU273" s="353"/>
      <c r="AV273" s="353"/>
      <c r="AW273" s="353"/>
      <c r="AX273" s="353"/>
      <c r="AY273" s="353"/>
      <c r="AZ273" s="353"/>
      <c r="BA273" s="353"/>
      <c r="BB273" s="353"/>
      <c r="BC273" s="353"/>
      <c r="BD273" s="353"/>
      <c r="BE273" s="353"/>
      <c r="BF273" s="353"/>
      <c r="BG273" s="353"/>
      <c r="BH273" s="353"/>
      <c r="BI273" s="353"/>
      <c r="BJ273" s="353"/>
    </row>
    <row r="274" spans="1:62" s="273" customFormat="1" ht="37.5" customHeight="1">
      <c r="A274" s="306">
        <v>266</v>
      </c>
      <c r="B274" s="362"/>
      <c r="C274" s="458" t="s">
        <v>1978</v>
      </c>
      <c r="D274" s="421" t="s">
        <v>1972</v>
      </c>
      <c r="E274" s="365" t="s">
        <v>1789</v>
      </c>
      <c r="F274" s="460"/>
      <c r="G274" s="414" t="s">
        <v>1789</v>
      </c>
      <c r="H274" s="414" t="s">
        <v>1980</v>
      </c>
      <c r="I274" s="308" t="s">
        <v>1929</v>
      </c>
      <c r="J274" s="365">
        <v>698</v>
      </c>
      <c r="K274" s="427">
        <v>41583</v>
      </c>
      <c r="L274" s="308">
        <v>1488215.53</v>
      </c>
      <c r="M274" s="308">
        <v>1488215.53</v>
      </c>
      <c r="N274" s="308">
        <v>1488215.53</v>
      </c>
      <c r="O274" s="459"/>
      <c r="P274" s="459"/>
      <c r="Q274" s="459"/>
      <c r="R274" s="443" t="s">
        <v>3564</v>
      </c>
      <c r="S274" s="443" t="s">
        <v>3562</v>
      </c>
      <c r="T274" s="365" t="s">
        <v>2410</v>
      </c>
      <c r="U274" s="414" t="s">
        <v>2409</v>
      </c>
      <c r="V274" s="365" t="s">
        <v>1781</v>
      </c>
      <c r="W274" s="353"/>
      <c r="X274" s="353"/>
      <c r="Y274" s="353"/>
      <c r="Z274" s="353"/>
      <c r="AA274" s="353"/>
      <c r="AB274" s="353"/>
      <c r="AC274" s="353"/>
      <c r="AD274" s="353"/>
      <c r="AE274" s="353"/>
      <c r="AF274" s="353"/>
      <c r="AG274" s="353"/>
      <c r="AH274" s="353"/>
      <c r="AI274" s="353"/>
      <c r="AJ274" s="353"/>
      <c r="AK274" s="353"/>
      <c r="AL274" s="353"/>
      <c r="AM274" s="353"/>
      <c r="AN274" s="353"/>
      <c r="AO274" s="353"/>
      <c r="AP274" s="353"/>
      <c r="AQ274" s="353"/>
      <c r="AR274" s="353"/>
      <c r="AS274" s="353"/>
      <c r="AT274" s="353"/>
      <c r="AU274" s="353"/>
      <c r="AV274" s="353"/>
      <c r="AW274" s="353"/>
      <c r="AX274" s="353"/>
      <c r="AY274" s="353"/>
      <c r="AZ274" s="353"/>
      <c r="BA274" s="353"/>
      <c r="BB274" s="353"/>
      <c r="BC274" s="353"/>
      <c r="BD274" s="353"/>
      <c r="BE274" s="353"/>
      <c r="BF274" s="353"/>
      <c r="BG274" s="353"/>
      <c r="BH274" s="353"/>
      <c r="BI274" s="353"/>
      <c r="BJ274" s="353"/>
    </row>
    <row r="275" spans="1:62" s="273" customFormat="1" ht="36.75" customHeight="1">
      <c r="A275" s="306">
        <v>267</v>
      </c>
      <c r="B275" s="362"/>
      <c r="C275" s="458" t="s">
        <v>1978</v>
      </c>
      <c r="D275" s="421" t="s">
        <v>1972</v>
      </c>
      <c r="E275" s="365" t="s">
        <v>2407</v>
      </c>
      <c r="F275" s="363"/>
      <c r="G275" s="414" t="s">
        <v>2407</v>
      </c>
      <c r="H275" s="414" t="s">
        <v>1980</v>
      </c>
      <c r="I275" s="308" t="s">
        <v>1929</v>
      </c>
      <c r="J275" s="365">
        <v>698</v>
      </c>
      <c r="K275" s="427">
        <v>41583</v>
      </c>
      <c r="L275" s="456"/>
      <c r="M275" s="308"/>
      <c r="N275" s="308">
        <v>1488215.53</v>
      </c>
      <c r="O275" s="459"/>
      <c r="P275" s="459"/>
      <c r="Q275" s="459"/>
      <c r="R275" s="443" t="s">
        <v>3564</v>
      </c>
      <c r="S275" s="443" t="s">
        <v>3562</v>
      </c>
      <c r="T275" s="365" t="s">
        <v>2410</v>
      </c>
      <c r="U275" s="414" t="s">
        <v>1754</v>
      </c>
      <c r="V275" s="365" t="s">
        <v>1781</v>
      </c>
      <c r="W275" s="353"/>
      <c r="X275" s="353"/>
      <c r="Y275" s="353"/>
      <c r="Z275" s="353"/>
      <c r="AA275" s="353"/>
      <c r="AB275" s="353"/>
      <c r="AC275" s="353"/>
      <c r="AD275" s="353"/>
      <c r="AE275" s="353"/>
      <c r="AF275" s="353"/>
      <c r="AG275" s="353"/>
      <c r="AH275" s="353"/>
      <c r="AI275" s="353"/>
      <c r="AJ275" s="353"/>
      <c r="AK275" s="353"/>
      <c r="AL275" s="353"/>
      <c r="AM275" s="353"/>
      <c r="AN275" s="353"/>
      <c r="AO275" s="353"/>
      <c r="AP275" s="353"/>
      <c r="AQ275" s="353"/>
      <c r="AR275" s="353"/>
      <c r="AS275" s="353"/>
      <c r="AT275" s="353"/>
      <c r="AU275" s="353"/>
      <c r="AV275" s="353"/>
      <c r="AW275" s="353"/>
      <c r="AX275" s="353"/>
      <c r="AY275" s="353"/>
      <c r="AZ275" s="353"/>
      <c r="BA275" s="353"/>
      <c r="BB275" s="353"/>
      <c r="BC275" s="353"/>
      <c r="BD275" s="353"/>
      <c r="BE275" s="353"/>
      <c r="BF275" s="353"/>
      <c r="BG275" s="353"/>
      <c r="BH275" s="353"/>
      <c r="BI275" s="353"/>
      <c r="BJ275" s="353"/>
    </row>
    <row r="276" spans="1:62" s="273" customFormat="1" ht="30" customHeight="1">
      <c r="A276" s="306">
        <v>268</v>
      </c>
      <c r="B276" s="362"/>
      <c r="C276" s="458" t="s">
        <v>223</v>
      </c>
      <c r="D276" s="421" t="s">
        <v>2139</v>
      </c>
      <c r="E276" s="365" t="s">
        <v>563</v>
      </c>
      <c r="F276" s="363">
        <v>372.2</v>
      </c>
      <c r="G276" s="414" t="s">
        <v>2414</v>
      </c>
      <c r="H276" s="305" t="s">
        <v>2419</v>
      </c>
      <c r="I276" s="306" t="s">
        <v>829</v>
      </c>
      <c r="J276" s="306" t="s">
        <v>2415</v>
      </c>
      <c r="K276" s="350">
        <v>41431</v>
      </c>
      <c r="L276" s="308"/>
      <c r="M276" s="308"/>
      <c r="N276" s="308"/>
      <c r="O276" s="459"/>
      <c r="P276" s="459"/>
      <c r="Q276" s="459"/>
      <c r="R276" s="459"/>
      <c r="S276" s="459"/>
      <c r="T276" s="306" t="s">
        <v>1603</v>
      </c>
      <c r="U276" s="364" t="s">
        <v>1741</v>
      </c>
      <c r="V276" s="306" t="s">
        <v>1604</v>
      </c>
      <c r="W276" s="353"/>
      <c r="X276" s="353"/>
      <c r="Y276" s="353"/>
      <c r="Z276" s="353"/>
      <c r="AA276" s="353"/>
      <c r="AB276" s="353"/>
      <c r="AC276" s="353"/>
      <c r="AD276" s="353"/>
      <c r="AE276" s="353"/>
      <c r="AF276" s="353"/>
      <c r="AG276" s="353"/>
      <c r="AH276" s="353"/>
      <c r="AI276" s="353"/>
      <c r="AJ276" s="353"/>
      <c r="AK276" s="353"/>
      <c r="AL276" s="353"/>
      <c r="AM276" s="353"/>
      <c r="AN276" s="353"/>
      <c r="AO276" s="353"/>
      <c r="AP276" s="353"/>
      <c r="AQ276" s="353"/>
      <c r="AR276" s="353"/>
      <c r="AS276" s="353"/>
      <c r="AT276" s="353"/>
      <c r="AU276" s="353"/>
      <c r="AV276" s="353"/>
      <c r="AW276" s="353"/>
      <c r="AX276" s="353"/>
      <c r="AY276" s="353"/>
      <c r="AZ276" s="353"/>
      <c r="BA276" s="353"/>
      <c r="BB276" s="353"/>
      <c r="BC276" s="353"/>
      <c r="BD276" s="353"/>
      <c r="BE276" s="353"/>
      <c r="BF276" s="353"/>
      <c r="BG276" s="353"/>
      <c r="BH276" s="353"/>
      <c r="BI276" s="353"/>
      <c r="BJ276" s="353"/>
    </row>
    <row r="277" spans="1:62" s="303" customFormat="1" ht="30" customHeight="1">
      <c r="A277" s="306">
        <v>269</v>
      </c>
      <c r="B277" s="362" t="s">
        <v>2421</v>
      </c>
      <c r="C277" s="458" t="s">
        <v>2411</v>
      </c>
      <c r="D277" s="421" t="s">
        <v>2139</v>
      </c>
      <c r="E277" s="365" t="s">
        <v>1608</v>
      </c>
      <c r="F277" s="363">
        <v>1562</v>
      </c>
      <c r="G277" s="414" t="s">
        <v>2413</v>
      </c>
      <c r="H277" s="414" t="s">
        <v>2420</v>
      </c>
      <c r="I277" s="306" t="s">
        <v>829</v>
      </c>
      <c r="J277" s="306" t="s">
        <v>2417</v>
      </c>
      <c r="K277" s="350">
        <v>41557</v>
      </c>
      <c r="L277" s="308">
        <v>20114.54</v>
      </c>
      <c r="M277" s="308"/>
      <c r="N277" s="308">
        <v>36355</v>
      </c>
      <c r="O277" s="459"/>
      <c r="P277" s="459"/>
      <c r="Q277" s="459"/>
      <c r="R277" s="459"/>
      <c r="S277" s="459"/>
      <c r="T277" s="306" t="s">
        <v>1603</v>
      </c>
      <c r="U277" s="364" t="s">
        <v>1741</v>
      </c>
      <c r="V277" s="306" t="s">
        <v>1781</v>
      </c>
      <c r="W277" s="353"/>
      <c r="X277" s="353"/>
      <c r="Y277" s="353"/>
      <c r="Z277" s="353"/>
      <c r="AA277" s="353"/>
      <c r="AB277" s="353"/>
      <c r="AC277" s="353"/>
      <c r="AD277" s="353"/>
      <c r="AE277" s="353"/>
      <c r="AF277" s="353"/>
      <c r="AG277" s="353"/>
      <c r="AH277" s="353"/>
      <c r="AI277" s="353"/>
      <c r="AJ277" s="353"/>
      <c r="AK277" s="353"/>
      <c r="AL277" s="353"/>
      <c r="AM277" s="353"/>
      <c r="AN277" s="353"/>
      <c r="AO277" s="353"/>
      <c r="AP277" s="353"/>
      <c r="AQ277" s="353"/>
      <c r="AR277" s="353"/>
      <c r="AS277" s="353"/>
      <c r="AT277" s="353"/>
      <c r="AU277" s="353"/>
      <c r="AV277" s="353"/>
      <c r="AW277" s="353"/>
      <c r="AX277" s="353"/>
      <c r="AY277" s="353"/>
      <c r="AZ277" s="353"/>
      <c r="BA277" s="353"/>
      <c r="BB277" s="353"/>
      <c r="BC277" s="353"/>
      <c r="BD277" s="353"/>
      <c r="BE277" s="353"/>
      <c r="BF277" s="353"/>
      <c r="BG277" s="353"/>
      <c r="BH277" s="353"/>
      <c r="BI277" s="353"/>
      <c r="BJ277" s="353"/>
    </row>
    <row r="278" spans="1:62" s="303" customFormat="1" ht="30" customHeight="1">
      <c r="A278" s="306">
        <v>270</v>
      </c>
      <c r="B278" s="362"/>
      <c r="C278" s="458" t="s">
        <v>2412</v>
      </c>
      <c r="D278" s="421" t="s">
        <v>2139</v>
      </c>
      <c r="E278" s="365" t="s">
        <v>1608</v>
      </c>
      <c r="F278" s="363" t="s">
        <v>2423</v>
      </c>
      <c r="G278" s="414" t="s">
        <v>2413</v>
      </c>
      <c r="H278" s="414" t="s">
        <v>2422</v>
      </c>
      <c r="I278" s="306" t="s">
        <v>829</v>
      </c>
      <c r="J278" s="306" t="s">
        <v>2418</v>
      </c>
      <c r="K278" s="350">
        <v>41557</v>
      </c>
      <c r="L278" s="308">
        <v>38602.67</v>
      </c>
      <c r="M278" s="308"/>
      <c r="N278" s="308">
        <v>50154</v>
      </c>
      <c r="O278" s="459"/>
      <c r="P278" s="459"/>
      <c r="Q278" s="459"/>
      <c r="R278" s="365"/>
      <c r="S278" s="459"/>
      <c r="T278" s="306" t="s">
        <v>1603</v>
      </c>
      <c r="U278" s="364" t="s">
        <v>1741</v>
      </c>
      <c r="V278" s="306" t="s">
        <v>1604</v>
      </c>
      <c r="W278" s="353"/>
      <c r="X278" s="353"/>
      <c r="Y278" s="353"/>
      <c r="Z278" s="353"/>
      <c r="AA278" s="353"/>
      <c r="AB278" s="353"/>
      <c r="AC278" s="353"/>
      <c r="AD278" s="353"/>
      <c r="AE278" s="353"/>
      <c r="AF278" s="353"/>
      <c r="AG278" s="353"/>
      <c r="AH278" s="353"/>
      <c r="AI278" s="353"/>
      <c r="AJ278" s="353"/>
      <c r="AK278" s="353"/>
      <c r="AL278" s="353"/>
      <c r="AM278" s="353"/>
      <c r="AN278" s="353"/>
      <c r="AO278" s="353"/>
      <c r="AP278" s="353"/>
      <c r="AQ278" s="353"/>
      <c r="AR278" s="353"/>
      <c r="AS278" s="353"/>
      <c r="AT278" s="353"/>
      <c r="AU278" s="353"/>
      <c r="AV278" s="353"/>
      <c r="AW278" s="353"/>
      <c r="AX278" s="353"/>
      <c r="AY278" s="353"/>
      <c r="AZ278" s="353"/>
      <c r="BA278" s="353"/>
      <c r="BB278" s="353"/>
      <c r="BC278" s="353"/>
      <c r="BD278" s="353"/>
      <c r="BE278" s="353"/>
      <c r="BF278" s="353"/>
      <c r="BG278" s="353"/>
      <c r="BH278" s="353"/>
      <c r="BI278" s="353"/>
      <c r="BJ278" s="353"/>
    </row>
    <row r="279" spans="1:62" s="303" customFormat="1" ht="53.25" customHeight="1">
      <c r="A279" s="306">
        <v>271</v>
      </c>
      <c r="B279" s="362"/>
      <c r="C279" s="458" t="s">
        <v>2427</v>
      </c>
      <c r="D279" s="421"/>
      <c r="E279" s="365" t="s">
        <v>2428</v>
      </c>
      <c r="F279" s="363" t="s">
        <v>2429</v>
      </c>
      <c r="G279" s="414"/>
      <c r="H279" s="414"/>
      <c r="I279" s="306" t="s">
        <v>829</v>
      </c>
      <c r="J279" s="365" t="s">
        <v>2430</v>
      </c>
      <c r="K279" s="427">
        <v>41649</v>
      </c>
      <c r="L279" s="308">
        <v>24821</v>
      </c>
      <c r="M279" s="308"/>
      <c r="N279" s="308"/>
      <c r="O279" s="459"/>
      <c r="P279" s="459"/>
      <c r="Q279" s="459"/>
      <c r="R279" s="459"/>
      <c r="S279" s="459"/>
      <c r="T279" s="365" t="s">
        <v>1603</v>
      </c>
      <c r="U279" s="364" t="s">
        <v>1741</v>
      </c>
      <c r="V279" s="365" t="s">
        <v>1781</v>
      </c>
      <c r="W279" s="353"/>
      <c r="X279" s="353"/>
      <c r="Y279" s="353"/>
      <c r="Z279" s="353"/>
      <c r="AA279" s="353"/>
      <c r="AB279" s="353"/>
      <c r="AC279" s="353"/>
      <c r="AD279" s="353"/>
      <c r="AE279" s="353"/>
      <c r="AF279" s="353"/>
      <c r="AG279" s="353"/>
      <c r="AH279" s="353"/>
      <c r="AI279" s="353"/>
      <c r="AJ279" s="353"/>
      <c r="AK279" s="353"/>
      <c r="AL279" s="353"/>
      <c r="AM279" s="353"/>
      <c r="AN279" s="353"/>
      <c r="AO279" s="353"/>
      <c r="AP279" s="353"/>
      <c r="AQ279" s="353"/>
      <c r="AR279" s="353"/>
      <c r="AS279" s="353"/>
      <c r="AT279" s="353"/>
      <c r="AU279" s="353"/>
      <c r="AV279" s="353"/>
      <c r="AW279" s="353"/>
      <c r="AX279" s="353"/>
      <c r="AY279" s="353"/>
      <c r="AZ279" s="353"/>
      <c r="BA279" s="353"/>
      <c r="BB279" s="353"/>
      <c r="BC279" s="353"/>
      <c r="BD279" s="353"/>
      <c r="BE279" s="353"/>
      <c r="BF279" s="353"/>
      <c r="BG279" s="353"/>
      <c r="BH279" s="353"/>
      <c r="BI279" s="353"/>
      <c r="BJ279" s="353"/>
    </row>
    <row r="280" spans="1:62" s="303" customFormat="1" ht="30" customHeight="1">
      <c r="A280" s="306">
        <v>272</v>
      </c>
      <c r="B280" s="362"/>
      <c r="C280" s="458" t="s">
        <v>2427</v>
      </c>
      <c r="D280" s="421"/>
      <c r="E280" s="365"/>
      <c r="F280" s="363" t="s">
        <v>2431</v>
      </c>
      <c r="G280" s="414" t="s">
        <v>896</v>
      </c>
      <c r="H280" s="414"/>
      <c r="I280" s="308" t="s">
        <v>1602</v>
      </c>
      <c r="J280" s="365" t="s">
        <v>2432</v>
      </c>
      <c r="K280" s="427">
        <v>41649</v>
      </c>
      <c r="L280" s="308">
        <v>32228</v>
      </c>
      <c r="M280" s="308"/>
      <c r="N280" s="308"/>
      <c r="O280" s="459"/>
      <c r="P280" s="459"/>
      <c r="Q280" s="459"/>
      <c r="R280" s="459"/>
      <c r="S280" s="459"/>
      <c r="T280" s="365" t="s">
        <v>1603</v>
      </c>
      <c r="U280" s="364" t="s">
        <v>1741</v>
      </c>
      <c r="V280" s="365" t="s">
        <v>1781</v>
      </c>
      <c r="W280" s="353"/>
      <c r="X280" s="353"/>
      <c r="Y280" s="353"/>
      <c r="Z280" s="353"/>
      <c r="AA280" s="353"/>
      <c r="AB280" s="353"/>
      <c r="AC280" s="353"/>
      <c r="AD280" s="353"/>
      <c r="AE280" s="353"/>
      <c r="AF280" s="353"/>
      <c r="AG280" s="353"/>
      <c r="AH280" s="353"/>
      <c r="AI280" s="353"/>
      <c r="AJ280" s="353"/>
      <c r="AK280" s="353"/>
      <c r="AL280" s="353"/>
      <c r="AM280" s="353"/>
      <c r="AN280" s="353"/>
      <c r="AO280" s="353"/>
      <c r="AP280" s="353"/>
      <c r="AQ280" s="353"/>
      <c r="AR280" s="353"/>
      <c r="AS280" s="353"/>
      <c r="AT280" s="353"/>
      <c r="AU280" s="353"/>
      <c r="AV280" s="353"/>
      <c r="AW280" s="353"/>
      <c r="AX280" s="353"/>
      <c r="AY280" s="353"/>
      <c r="AZ280" s="353"/>
      <c r="BA280" s="353"/>
      <c r="BB280" s="353"/>
      <c r="BC280" s="353"/>
      <c r="BD280" s="353"/>
      <c r="BE280" s="353"/>
      <c r="BF280" s="353"/>
      <c r="BG280" s="353"/>
      <c r="BH280" s="353"/>
      <c r="BI280" s="353"/>
      <c r="BJ280" s="353"/>
    </row>
    <row r="281" spans="1:62" s="273" customFormat="1" ht="43.5" customHeight="1">
      <c r="A281" s="306">
        <v>273</v>
      </c>
      <c r="B281" s="362"/>
      <c r="C281" s="458" t="s">
        <v>2427</v>
      </c>
      <c r="D281" s="421"/>
      <c r="E281" s="365" t="s">
        <v>2433</v>
      </c>
      <c r="F281" s="363">
        <v>6492</v>
      </c>
      <c r="G281" s="414"/>
      <c r="H281" s="414"/>
      <c r="I281" s="308" t="s">
        <v>1602</v>
      </c>
      <c r="J281" s="365" t="s">
        <v>2434</v>
      </c>
      <c r="K281" s="427">
        <v>41649</v>
      </c>
      <c r="L281" s="308"/>
      <c r="M281" s="308"/>
      <c r="N281" s="308"/>
      <c r="O281" s="459"/>
      <c r="P281" s="459"/>
      <c r="Q281" s="459"/>
      <c r="R281" s="459"/>
      <c r="S281" s="459"/>
      <c r="T281" s="365" t="s">
        <v>1603</v>
      </c>
      <c r="U281" s="364" t="s">
        <v>1741</v>
      </c>
      <c r="V281" s="365" t="s">
        <v>1781</v>
      </c>
      <c r="W281" s="353"/>
      <c r="X281" s="353"/>
      <c r="Y281" s="353"/>
      <c r="Z281" s="353"/>
      <c r="AA281" s="353"/>
      <c r="AB281" s="353"/>
      <c r="AC281" s="353"/>
      <c r="AD281" s="353"/>
      <c r="AE281" s="353"/>
      <c r="AF281" s="353"/>
      <c r="AG281" s="353"/>
      <c r="AH281" s="353"/>
      <c r="AI281" s="353"/>
      <c r="AJ281" s="353"/>
      <c r="AK281" s="353"/>
      <c r="AL281" s="353"/>
      <c r="AM281" s="353"/>
      <c r="AN281" s="353"/>
      <c r="AO281" s="353"/>
      <c r="AP281" s="353"/>
      <c r="AQ281" s="353"/>
      <c r="AR281" s="353"/>
      <c r="AS281" s="353"/>
      <c r="AT281" s="353"/>
      <c r="AU281" s="353"/>
      <c r="AV281" s="353"/>
      <c r="AW281" s="353"/>
      <c r="AX281" s="353"/>
      <c r="AY281" s="353"/>
      <c r="AZ281" s="353"/>
      <c r="BA281" s="353"/>
      <c r="BB281" s="353"/>
      <c r="BC281" s="353"/>
      <c r="BD281" s="353"/>
      <c r="BE281" s="353"/>
      <c r="BF281" s="353"/>
      <c r="BG281" s="353"/>
      <c r="BH281" s="353"/>
      <c r="BI281" s="353"/>
      <c r="BJ281" s="353"/>
    </row>
    <row r="282" spans="1:62" s="273" customFormat="1" ht="54.75" customHeight="1">
      <c r="A282" s="306">
        <v>274</v>
      </c>
      <c r="B282" s="362"/>
      <c r="C282" s="458" t="s">
        <v>2427</v>
      </c>
      <c r="D282" s="421"/>
      <c r="E282" s="365" t="s">
        <v>2445</v>
      </c>
      <c r="F282" s="363">
        <v>3134</v>
      </c>
      <c r="G282" s="414"/>
      <c r="H282" s="414"/>
      <c r="I282" s="308" t="s">
        <v>1602</v>
      </c>
      <c r="J282" s="365" t="s">
        <v>2435</v>
      </c>
      <c r="K282" s="427">
        <v>41683</v>
      </c>
      <c r="L282" s="308"/>
      <c r="M282" s="308"/>
      <c r="N282" s="308"/>
      <c r="O282" s="459"/>
      <c r="P282" s="459"/>
      <c r="Q282" s="459"/>
      <c r="R282" s="459"/>
      <c r="S282" s="459"/>
      <c r="T282" s="365" t="s">
        <v>1603</v>
      </c>
      <c r="U282" s="364" t="s">
        <v>1741</v>
      </c>
      <c r="V282" s="365" t="s">
        <v>1781</v>
      </c>
      <c r="W282" s="353"/>
      <c r="X282" s="353"/>
      <c r="Y282" s="353"/>
      <c r="Z282" s="353"/>
      <c r="AA282" s="353"/>
      <c r="AB282" s="353"/>
      <c r="AC282" s="353"/>
      <c r="AD282" s="353"/>
      <c r="AE282" s="353"/>
      <c r="AF282" s="353"/>
      <c r="AG282" s="353"/>
      <c r="AH282" s="353"/>
      <c r="AI282" s="353"/>
      <c r="AJ282" s="353"/>
      <c r="AK282" s="353"/>
      <c r="AL282" s="353"/>
      <c r="AM282" s="353"/>
      <c r="AN282" s="353"/>
      <c r="AO282" s="353"/>
      <c r="AP282" s="353"/>
      <c r="AQ282" s="353"/>
      <c r="AR282" s="353"/>
      <c r="AS282" s="353"/>
      <c r="AT282" s="353"/>
      <c r="AU282" s="353"/>
      <c r="AV282" s="353"/>
      <c r="AW282" s="353"/>
      <c r="AX282" s="353"/>
      <c r="AY282" s="353"/>
      <c r="AZ282" s="353"/>
      <c r="BA282" s="353"/>
      <c r="BB282" s="353"/>
      <c r="BC282" s="353"/>
      <c r="BD282" s="353"/>
      <c r="BE282" s="353"/>
      <c r="BF282" s="353"/>
      <c r="BG282" s="353"/>
      <c r="BH282" s="353"/>
      <c r="BI282" s="353"/>
      <c r="BJ282" s="353"/>
    </row>
    <row r="283" spans="1:62" s="273" customFormat="1" ht="45.75" customHeight="1">
      <c r="A283" s="306">
        <v>275</v>
      </c>
      <c r="B283" s="362"/>
      <c r="C283" s="358" t="s">
        <v>2476</v>
      </c>
      <c r="D283" s="348"/>
      <c r="E283" s="306" t="s">
        <v>1605</v>
      </c>
      <c r="F283" s="363" t="s">
        <v>2477</v>
      </c>
      <c r="G283" s="305"/>
      <c r="H283" s="305"/>
      <c r="I283" s="356" t="s">
        <v>3503</v>
      </c>
      <c r="J283" s="306" t="s">
        <v>2478</v>
      </c>
      <c r="K283" s="350">
        <v>42730</v>
      </c>
      <c r="L283" s="356"/>
      <c r="M283" s="356"/>
      <c r="N283" s="356"/>
      <c r="O283" s="358"/>
      <c r="P283" s="358"/>
      <c r="Q283" s="358"/>
      <c r="R283" s="358"/>
      <c r="S283" s="358"/>
      <c r="T283" s="306" t="s">
        <v>1603</v>
      </c>
      <c r="U283" s="364" t="s">
        <v>1741</v>
      </c>
      <c r="V283" s="365" t="s">
        <v>1781</v>
      </c>
      <c r="W283" s="353"/>
      <c r="X283" s="353"/>
      <c r="Y283" s="353"/>
      <c r="Z283" s="353"/>
      <c r="AA283" s="353"/>
      <c r="AB283" s="353"/>
      <c r="AC283" s="353"/>
      <c r="AD283" s="353"/>
      <c r="AE283" s="353"/>
      <c r="AF283" s="353"/>
      <c r="AG283" s="353"/>
      <c r="AH283" s="353"/>
      <c r="AI283" s="353"/>
      <c r="AJ283" s="353"/>
      <c r="AK283" s="353"/>
      <c r="AL283" s="353"/>
      <c r="AM283" s="353"/>
      <c r="AN283" s="353"/>
      <c r="AO283" s="353"/>
      <c r="AP283" s="353"/>
      <c r="AQ283" s="353"/>
      <c r="AR283" s="353"/>
      <c r="AS283" s="353"/>
      <c r="AT283" s="353"/>
      <c r="AU283" s="353"/>
      <c r="AV283" s="353"/>
      <c r="AW283" s="353"/>
      <c r="AX283" s="353"/>
      <c r="AY283" s="353"/>
      <c r="AZ283" s="353"/>
      <c r="BA283" s="353"/>
      <c r="BB283" s="353"/>
      <c r="BC283" s="353"/>
      <c r="BD283" s="353"/>
      <c r="BE283" s="353"/>
      <c r="BF283" s="353"/>
      <c r="BG283" s="353"/>
      <c r="BH283" s="353"/>
      <c r="BI283" s="353"/>
      <c r="BJ283" s="353"/>
    </row>
    <row r="284" spans="1:62" s="273" customFormat="1" ht="30" customHeight="1">
      <c r="A284" s="306">
        <v>276</v>
      </c>
      <c r="B284" s="362"/>
      <c r="C284" s="358" t="s">
        <v>2455</v>
      </c>
      <c r="D284" s="348"/>
      <c r="E284" s="306" t="s">
        <v>1605</v>
      </c>
      <c r="F284" s="363" t="s">
        <v>2479</v>
      </c>
      <c r="G284" s="305"/>
      <c r="H284" s="305"/>
      <c r="I284" s="356" t="s">
        <v>3503</v>
      </c>
      <c r="J284" s="306" t="s">
        <v>2480</v>
      </c>
      <c r="K284" s="350">
        <v>42734</v>
      </c>
      <c r="L284" s="356"/>
      <c r="M284" s="356"/>
      <c r="N284" s="356"/>
      <c r="O284" s="358"/>
      <c r="P284" s="358"/>
      <c r="Q284" s="358"/>
      <c r="R284" s="358"/>
      <c r="S284" s="358"/>
      <c r="T284" s="306" t="s">
        <v>1603</v>
      </c>
      <c r="U284" s="364" t="s">
        <v>1741</v>
      </c>
      <c r="V284" s="365" t="s">
        <v>1781</v>
      </c>
      <c r="W284" s="353"/>
      <c r="X284" s="353"/>
      <c r="Y284" s="353"/>
      <c r="Z284" s="353"/>
      <c r="AA284" s="353"/>
      <c r="AB284" s="353"/>
      <c r="AC284" s="353"/>
      <c r="AD284" s="353"/>
      <c r="AE284" s="353"/>
      <c r="AF284" s="353"/>
      <c r="AG284" s="353"/>
      <c r="AH284" s="353"/>
      <c r="AI284" s="353"/>
      <c r="AJ284" s="353"/>
      <c r="AK284" s="353"/>
      <c r="AL284" s="353"/>
      <c r="AM284" s="353"/>
      <c r="AN284" s="353"/>
      <c r="AO284" s="353"/>
      <c r="AP284" s="353"/>
      <c r="AQ284" s="353"/>
      <c r="AR284" s="353"/>
      <c r="AS284" s="353"/>
      <c r="AT284" s="353"/>
      <c r="AU284" s="353"/>
      <c r="AV284" s="353"/>
      <c r="AW284" s="353"/>
      <c r="AX284" s="353"/>
      <c r="AY284" s="353"/>
      <c r="AZ284" s="353"/>
      <c r="BA284" s="353"/>
      <c r="BB284" s="353"/>
      <c r="BC284" s="353"/>
      <c r="BD284" s="353"/>
      <c r="BE284" s="353"/>
      <c r="BF284" s="353"/>
      <c r="BG284" s="353"/>
      <c r="BH284" s="353"/>
      <c r="BI284" s="353"/>
      <c r="BJ284" s="353"/>
    </row>
    <row r="285" spans="1:62" s="273" customFormat="1" ht="30" customHeight="1">
      <c r="A285" s="306">
        <v>277</v>
      </c>
      <c r="B285" s="362"/>
      <c r="C285" s="358" t="s">
        <v>2470</v>
      </c>
      <c r="D285" s="348" t="s">
        <v>2584</v>
      </c>
      <c r="E285" s="306" t="s">
        <v>1962</v>
      </c>
      <c r="F285" s="363" t="s">
        <v>2471</v>
      </c>
      <c r="G285" s="305"/>
      <c r="H285" s="305"/>
      <c r="I285" s="356" t="s">
        <v>1602</v>
      </c>
      <c r="J285" s="306" t="s">
        <v>2472</v>
      </c>
      <c r="K285" s="350">
        <v>42585</v>
      </c>
      <c r="L285" s="356"/>
      <c r="M285" s="356"/>
      <c r="N285" s="356"/>
      <c r="O285" s="358"/>
      <c r="P285" s="358"/>
      <c r="Q285" s="358"/>
      <c r="R285" s="358" t="s">
        <v>3983</v>
      </c>
      <c r="S285" s="358"/>
      <c r="T285" s="306" t="s">
        <v>1603</v>
      </c>
      <c r="U285" s="364" t="s">
        <v>1741</v>
      </c>
      <c r="V285" s="365" t="s">
        <v>1781</v>
      </c>
      <c r="W285" s="353"/>
      <c r="X285" s="353"/>
      <c r="Y285" s="353"/>
      <c r="Z285" s="353"/>
      <c r="AA285" s="353"/>
      <c r="AB285" s="353"/>
      <c r="AC285" s="353"/>
      <c r="AD285" s="353"/>
      <c r="AE285" s="353"/>
      <c r="AF285" s="353"/>
      <c r="AG285" s="353"/>
      <c r="AH285" s="353"/>
      <c r="AI285" s="353"/>
      <c r="AJ285" s="353"/>
      <c r="AK285" s="353"/>
      <c r="AL285" s="353"/>
      <c r="AM285" s="353"/>
      <c r="AN285" s="353"/>
      <c r="AO285" s="353"/>
      <c r="AP285" s="353"/>
      <c r="AQ285" s="353"/>
      <c r="AR285" s="353"/>
      <c r="AS285" s="353"/>
      <c r="AT285" s="353"/>
      <c r="AU285" s="353"/>
      <c r="AV285" s="353"/>
      <c r="AW285" s="353"/>
      <c r="AX285" s="353"/>
      <c r="AY285" s="353"/>
      <c r="AZ285" s="353"/>
      <c r="BA285" s="353"/>
      <c r="BB285" s="353"/>
      <c r="BC285" s="353"/>
      <c r="BD285" s="353"/>
      <c r="BE285" s="353"/>
      <c r="BF285" s="353"/>
      <c r="BG285" s="353"/>
      <c r="BH285" s="353"/>
      <c r="BI285" s="353"/>
      <c r="BJ285" s="353"/>
    </row>
    <row r="286" spans="1:62" s="273" customFormat="1" ht="33" customHeight="1">
      <c r="A286" s="306">
        <v>278</v>
      </c>
      <c r="B286" s="362"/>
      <c r="C286" s="358" t="s">
        <v>2473</v>
      </c>
      <c r="D286" s="348"/>
      <c r="E286" s="306" t="s">
        <v>1608</v>
      </c>
      <c r="F286" s="460">
        <v>598.29999999999995</v>
      </c>
      <c r="G286" s="305" t="s">
        <v>2474</v>
      </c>
      <c r="H286" s="305"/>
      <c r="I286" s="356" t="s">
        <v>1602</v>
      </c>
      <c r="J286" s="306" t="s">
        <v>2475</v>
      </c>
      <c r="K286" s="350">
        <v>42458</v>
      </c>
      <c r="L286" s="356"/>
      <c r="M286" s="356"/>
      <c r="N286" s="356"/>
      <c r="O286" s="358"/>
      <c r="P286" s="358"/>
      <c r="Q286" s="358"/>
      <c r="R286" s="306" t="s">
        <v>3663</v>
      </c>
      <c r="S286" s="410">
        <v>5729110.7000000002</v>
      </c>
      <c r="T286" s="365" t="s">
        <v>1611</v>
      </c>
      <c r="U286" s="364" t="s">
        <v>1759</v>
      </c>
      <c r="V286" s="306" t="s">
        <v>1604</v>
      </c>
      <c r="W286" s="353"/>
      <c r="X286" s="353"/>
      <c r="Y286" s="353"/>
      <c r="Z286" s="353"/>
      <c r="AA286" s="353"/>
      <c r="AB286" s="353"/>
      <c r="AC286" s="353"/>
      <c r="AD286" s="353"/>
      <c r="AE286" s="353"/>
      <c r="AF286" s="353"/>
      <c r="AG286" s="353"/>
      <c r="AH286" s="353"/>
      <c r="AI286" s="353"/>
      <c r="AJ286" s="353"/>
      <c r="AK286" s="353"/>
      <c r="AL286" s="353"/>
      <c r="AM286" s="353"/>
      <c r="AN286" s="353"/>
      <c r="AO286" s="353"/>
      <c r="AP286" s="353"/>
      <c r="AQ286" s="353"/>
      <c r="AR286" s="353"/>
      <c r="AS286" s="353"/>
      <c r="AT286" s="353"/>
      <c r="AU286" s="353"/>
      <c r="AV286" s="353"/>
      <c r="AW286" s="353"/>
      <c r="AX286" s="353"/>
      <c r="AY286" s="353"/>
      <c r="AZ286" s="353"/>
      <c r="BA286" s="353"/>
      <c r="BB286" s="353"/>
      <c r="BC286" s="353"/>
      <c r="BD286" s="353"/>
      <c r="BE286" s="353"/>
      <c r="BF286" s="353"/>
      <c r="BG286" s="353"/>
      <c r="BH286" s="353"/>
      <c r="BI286" s="353"/>
      <c r="BJ286" s="353"/>
    </row>
    <row r="287" spans="1:62" s="303" customFormat="1" ht="12" customHeight="1">
      <c r="A287" s="306">
        <v>283</v>
      </c>
      <c r="B287" s="362"/>
      <c r="C287" s="358" t="s">
        <v>2583</v>
      </c>
      <c r="D287" s="348" t="s">
        <v>2424</v>
      </c>
      <c r="E287" s="306" t="s">
        <v>1608</v>
      </c>
      <c r="F287" s="363" t="s">
        <v>2591</v>
      </c>
      <c r="G287" s="305"/>
      <c r="H287" s="305"/>
      <c r="I287" s="356" t="s">
        <v>1602</v>
      </c>
      <c r="J287" s="306" t="s">
        <v>2598</v>
      </c>
      <c r="K287" s="350">
        <v>42844</v>
      </c>
      <c r="L287" s="356">
        <v>7934.3</v>
      </c>
      <c r="M287" s="356"/>
      <c r="N287" s="356"/>
      <c r="O287" s="358"/>
      <c r="P287" s="358"/>
      <c r="Q287" s="358"/>
      <c r="R287" s="306"/>
      <c r="S287" s="358"/>
      <c r="T287" s="306" t="s">
        <v>1603</v>
      </c>
      <c r="U287" s="364" t="s">
        <v>1741</v>
      </c>
      <c r="V287" s="365" t="s">
        <v>1781</v>
      </c>
      <c r="W287" s="353"/>
      <c r="X287" s="353"/>
      <c r="Y287" s="353"/>
      <c r="Z287" s="353"/>
      <c r="AA287" s="353"/>
      <c r="AB287" s="353"/>
      <c r="AC287" s="353"/>
      <c r="AD287" s="353"/>
      <c r="AE287" s="353"/>
      <c r="AF287" s="353"/>
      <c r="AG287" s="353"/>
      <c r="AH287" s="353"/>
      <c r="AI287" s="353"/>
      <c r="AJ287" s="353"/>
      <c r="AK287" s="353"/>
      <c r="AL287" s="353"/>
      <c r="AM287" s="353"/>
      <c r="AN287" s="353"/>
      <c r="AO287" s="353"/>
      <c r="AP287" s="353"/>
      <c r="AQ287" s="353"/>
      <c r="AR287" s="353"/>
      <c r="AS287" s="353"/>
      <c r="AT287" s="353"/>
      <c r="AU287" s="353"/>
      <c r="AV287" s="353"/>
      <c r="AW287" s="353"/>
      <c r="AX287" s="353"/>
      <c r="AY287" s="353"/>
      <c r="AZ287" s="353"/>
      <c r="BA287" s="353"/>
      <c r="BB287" s="353"/>
      <c r="BC287" s="353"/>
      <c r="BD287" s="353"/>
      <c r="BE287" s="353"/>
      <c r="BF287" s="353"/>
      <c r="BG287" s="353"/>
      <c r="BH287" s="353"/>
      <c r="BI287" s="353"/>
      <c r="BJ287" s="353"/>
    </row>
    <row r="288" spans="1:62" s="273" customFormat="1" ht="23.25" customHeight="1">
      <c r="A288" s="306">
        <v>284</v>
      </c>
      <c r="B288" s="362"/>
      <c r="C288" s="358" t="s">
        <v>2592</v>
      </c>
      <c r="D288" s="348" t="s">
        <v>2593</v>
      </c>
      <c r="E288" s="306" t="s">
        <v>563</v>
      </c>
      <c r="F288" s="363">
        <v>40.9</v>
      </c>
      <c r="G288" s="305" t="s">
        <v>2662</v>
      </c>
      <c r="H288" s="305" t="s">
        <v>2600</v>
      </c>
      <c r="I288" s="356" t="s">
        <v>1602</v>
      </c>
      <c r="J288" s="306" t="s">
        <v>2599</v>
      </c>
      <c r="K288" s="350">
        <v>42782</v>
      </c>
      <c r="L288" s="356"/>
      <c r="M288" s="356"/>
      <c r="N288" s="356"/>
      <c r="O288" s="358"/>
      <c r="P288" s="358"/>
      <c r="Q288" s="358"/>
      <c r="R288" s="358"/>
      <c r="S288" s="358"/>
      <c r="T288" s="306" t="s">
        <v>1603</v>
      </c>
      <c r="U288" s="364" t="s">
        <v>1741</v>
      </c>
      <c r="V288" s="365" t="s">
        <v>1604</v>
      </c>
      <c r="W288" s="353"/>
      <c r="X288" s="353"/>
      <c r="Y288" s="353"/>
      <c r="Z288" s="353"/>
      <c r="AA288" s="353"/>
      <c r="AB288" s="353"/>
      <c r="AC288" s="353"/>
      <c r="AD288" s="353"/>
      <c r="AE288" s="353"/>
      <c r="AF288" s="353"/>
      <c r="AG288" s="353"/>
      <c r="AH288" s="353"/>
      <c r="AI288" s="353"/>
      <c r="AJ288" s="353"/>
      <c r="AK288" s="353"/>
      <c r="AL288" s="353"/>
      <c r="AM288" s="353"/>
      <c r="AN288" s="353"/>
      <c r="AO288" s="353"/>
      <c r="AP288" s="353"/>
      <c r="AQ288" s="353"/>
      <c r="AR288" s="353"/>
      <c r="AS288" s="353"/>
      <c r="AT288" s="353"/>
      <c r="AU288" s="353"/>
      <c r="AV288" s="353"/>
      <c r="AW288" s="353"/>
      <c r="AX288" s="353"/>
      <c r="AY288" s="353"/>
      <c r="AZ288" s="353"/>
      <c r="BA288" s="353"/>
      <c r="BB288" s="353"/>
      <c r="BC288" s="353"/>
      <c r="BD288" s="353"/>
      <c r="BE288" s="353"/>
      <c r="BF288" s="353"/>
      <c r="BG288" s="353"/>
      <c r="BH288" s="353"/>
      <c r="BI288" s="353"/>
      <c r="BJ288" s="353"/>
    </row>
    <row r="289" spans="1:62" s="309" customFormat="1" ht="19.5" customHeight="1">
      <c r="A289" s="306">
        <v>285</v>
      </c>
      <c r="B289" s="362"/>
      <c r="C289" s="358" t="s">
        <v>2601</v>
      </c>
      <c r="D289" s="348" t="s">
        <v>2604</v>
      </c>
      <c r="E289" s="306" t="s">
        <v>896</v>
      </c>
      <c r="F289" s="363" t="s">
        <v>2602</v>
      </c>
      <c r="G289" s="305"/>
      <c r="H289" s="305"/>
      <c r="I289" s="356" t="s">
        <v>1602</v>
      </c>
      <c r="J289" s="306" t="s">
        <v>2603</v>
      </c>
      <c r="K289" s="350">
        <v>42941</v>
      </c>
      <c r="L289" s="356"/>
      <c r="M289" s="356"/>
      <c r="N289" s="356"/>
      <c r="O289" s="358"/>
      <c r="P289" s="358"/>
      <c r="Q289" s="358"/>
      <c r="R289" s="358" t="s">
        <v>3984</v>
      </c>
      <c r="S289" s="358"/>
      <c r="T289" s="306" t="s">
        <v>1603</v>
      </c>
      <c r="U289" s="364" t="s">
        <v>1741</v>
      </c>
      <c r="V289" s="306" t="s">
        <v>1781</v>
      </c>
      <c r="W289" s="470"/>
      <c r="X289" s="470"/>
      <c r="Y289" s="470"/>
      <c r="Z289" s="470"/>
      <c r="AA289" s="470"/>
      <c r="AB289" s="470"/>
      <c r="AC289" s="470"/>
      <c r="AD289" s="470"/>
      <c r="AE289" s="470"/>
      <c r="AF289" s="470"/>
      <c r="AG289" s="470"/>
      <c r="AH289" s="470"/>
      <c r="AI289" s="470"/>
      <c r="AJ289" s="470"/>
      <c r="AK289" s="470"/>
      <c r="AL289" s="470"/>
      <c r="AM289" s="470"/>
      <c r="AN289" s="470"/>
      <c r="AO289" s="470"/>
      <c r="AP289" s="470"/>
      <c r="AQ289" s="470"/>
      <c r="AR289" s="470"/>
      <c r="AS289" s="470"/>
      <c r="AT289" s="470"/>
      <c r="AU289" s="470"/>
      <c r="AV289" s="470"/>
      <c r="AW289" s="470"/>
      <c r="AX289" s="470"/>
      <c r="AY289" s="470"/>
      <c r="AZ289" s="470"/>
      <c r="BA289" s="470"/>
      <c r="BB289" s="470"/>
      <c r="BC289" s="470"/>
      <c r="BD289" s="470"/>
      <c r="BE289" s="470"/>
      <c r="BF289" s="470"/>
      <c r="BG289" s="470"/>
      <c r="BH289" s="470"/>
      <c r="BI289" s="470"/>
      <c r="BJ289" s="470"/>
    </row>
    <row r="290" spans="1:62" s="273" customFormat="1" ht="60" customHeight="1">
      <c r="A290" s="306">
        <v>286</v>
      </c>
      <c r="B290" s="464"/>
      <c r="C290" s="310" t="s">
        <v>2651</v>
      </c>
      <c r="D290" s="465" t="s">
        <v>2605</v>
      </c>
      <c r="E290" s="408" t="s">
        <v>2606</v>
      </c>
      <c r="F290" s="466" t="s">
        <v>2607</v>
      </c>
      <c r="G290" s="310"/>
      <c r="H290" s="310"/>
      <c r="I290" s="447" t="s">
        <v>1602</v>
      </c>
      <c r="J290" s="408" t="s">
        <v>2608</v>
      </c>
      <c r="K290" s="423">
        <v>43011</v>
      </c>
      <c r="L290" s="447"/>
      <c r="M290" s="356"/>
      <c r="N290" s="356"/>
      <c r="O290" s="358"/>
      <c r="P290" s="358"/>
      <c r="Q290" s="358"/>
      <c r="R290" s="358"/>
      <c r="S290" s="358"/>
      <c r="T290" s="408" t="s">
        <v>1603</v>
      </c>
      <c r="U290" s="407" t="s">
        <v>1741</v>
      </c>
      <c r="V290" s="426" t="s">
        <v>1781</v>
      </c>
      <c r="W290" s="353"/>
      <c r="X290" s="353"/>
      <c r="Y290" s="353"/>
      <c r="Z290" s="353"/>
      <c r="AA290" s="353"/>
      <c r="AB290" s="353"/>
      <c r="AC290" s="353"/>
      <c r="AD290" s="353"/>
      <c r="AE290" s="353"/>
      <c r="AF290" s="353"/>
      <c r="AG290" s="353"/>
      <c r="AH290" s="353"/>
      <c r="AI290" s="353"/>
      <c r="AJ290" s="353"/>
      <c r="AK290" s="353"/>
      <c r="AL290" s="353"/>
      <c r="AM290" s="353"/>
      <c r="AN290" s="353"/>
      <c r="AO290" s="353"/>
      <c r="AP290" s="353"/>
      <c r="AQ290" s="353"/>
      <c r="AR290" s="353"/>
      <c r="AS290" s="353"/>
      <c r="AT290" s="353"/>
      <c r="AU290" s="353"/>
      <c r="AV290" s="353"/>
      <c r="AW290" s="353"/>
      <c r="AX290" s="353"/>
      <c r="AY290" s="353"/>
      <c r="AZ290" s="353"/>
      <c r="BA290" s="353"/>
      <c r="BB290" s="353"/>
      <c r="BC290" s="353"/>
      <c r="BD290" s="353"/>
      <c r="BE290" s="353"/>
      <c r="BF290" s="353"/>
      <c r="BG290" s="353"/>
      <c r="BH290" s="353"/>
      <c r="BI290" s="353"/>
      <c r="BJ290" s="353"/>
    </row>
    <row r="291" spans="1:62" s="273" customFormat="1" ht="49.5" customHeight="1">
      <c r="A291" s="306">
        <v>287</v>
      </c>
      <c r="B291" s="362"/>
      <c r="C291" s="358" t="s">
        <v>2609</v>
      </c>
      <c r="D291" s="348" t="s">
        <v>2605</v>
      </c>
      <c r="E291" s="306" t="s">
        <v>2606</v>
      </c>
      <c r="F291" s="363" t="s">
        <v>2610</v>
      </c>
      <c r="G291" s="305"/>
      <c r="H291" s="305"/>
      <c r="I291" s="356" t="s">
        <v>1602</v>
      </c>
      <c r="J291" s="306" t="s">
        <v>2611</v>
      </c>
      <c r="K291" s="350">
        <v>43032</v>
      </c>
      <c r="L291" s="356"/>
      <c r="M291" s="356"/>
      <c r="N291" s="356"/>
      <c r="O291" s="358"/>
      <c r="P291" s="358"/>
      <c r="Q291" s="358"/>
      <c r="R291" s="358"/>
      <c r="S291" s="358"/>
      <c r="T291" s="306" t="s">
        <v>1603</v>
      </c>
      <c r="U291" s="364" t="s">
        <v>1741</v>
      </c>
      <c r="V291" s="365" t="s">
        <v>1781</v>
      </c>
      <c r="W291" s="353"/>
      <c r="X291" s="353"/>
      <c r="Y291" s="353"/>
      <c r="Z291" s="353"/>
      <c r="AA291" s="353"/>
      <c r="AB291" s="353"/>
      <c r="AC291" s="353"/>
      <c r="AD291" s="353"/>
      <c r="AE291" s="353"/>
      <c r="AF291" s="353"/>
      <c r="AG291" s="353"/>
      <c r="AH291" s="353"/>
      <c r="AI291" s="353"/>
      <c r="AJ291" s="353"/>
      <c r="AK291" s="353"/>
      <c r="AL291" s="353"/>
      <c r="AM291" s="353"/>
      <c r="AN291" s="353"/>
      <c r="AO291" s="353"/>
      <c r="AP291" s="353"/>
      <c r="AQ291" s="353"/>
      <c r="AR291" s="353"/>
      <c r="AS291" s="353"/>
      <c r="AT291" s="353"/>
      <c r="AU291" s="353"/>
      <c r="AV291" s="353"/>
      <c r="AW291" s="353"/>
      <c r="AX291" s="353"/>
      <c r="AY291" s="353"/>
      <c r="AZ291" s="353"/>
      <c r="BA291" s="353"/>
      <c r="BB291" s="353"/>
      <c r="BC291" s="353"/>
      <c r="BD291" s="353"/>
      <c r="BE291" s="353"/>
      <c r="BF291" s="353"/>
      <c r="BG291" s="353"/>
      <c r="BH291" s="353"/>
      <c r="BI291" s="353"/>
      <c r="BJ291" s="353"/>
    </row>
    <row r="292" spans="1:62" s="303" customFormat="1" ht="36" customHeight="1">
      <c r="A292" s="306">
        <v>288</v>
      </c>
      <c r="B292" s="362"/>
      <c r="C292" s="358" t="s">
        <v>2612</v>
      </c>
      <c r="D292" s="348" t="s">
        <v>2614</v>
      </c>
      <c r="E292" s="306" t="s">
        <v>2613</v>
      </c>
      <c r="F292" s="363" t="s">
        <v>2615</v>
      </c>
      <c r="G292" s="305" t="s">
        <v>2666</v>
      </c>
      <c r="H292" s="305" t="s">
        <v>2667</v>
      </c>
      <c r="I292" s="356" t="s">
        <v>1602</v>
      </c>
      <c r="J292" s="306" t="s">
        <v>2616</v>
      </c>
      <c r="K292" s="350">
        <v>43062</v>
      </c>
      <c r="L292" s="356">
        <v>175659948</v>
      </c>
      <c r="M292" s="356"/>
      <c r="N292" s="356"/>
      <c r="O292" s="358"/>
      <c r="P292" s="358"/>
      <c r="Q292" s="358"/>
      <c r="R292" s="358"/>
      <c r="S292" s="358"/>
      <c r="T292" s="306" t="s">
        <v>1603</v>
      </c>
      <c r="U292" s="364" t="s">
        <v>1741</v>
      </c>
      <c r="V292" s="365" t="s">
        <v>1781</v>
      </c>
      <c r="W292" s="353"/>
      <c r="X292" s="353"/>
      <c r="Y292" s="353"/>
      <c r="Z292" s="353"/>
      <c r="AA292" s="353"/>
      <c r="AB292" s="353"/>
      <c r="AC292" s="353"/>
      <c r="AD292" s="353"/>
      <c r="AE292" s="353"/>
      <c r="AF292" s="353"/>
      <c r="AG292" s="353"/>
      <c r="AH292" s="353"/>
      <c r="AI292" s="353"/>
      <c r="AJ292" s="353"/>
      <c r="AK292" s="353"/>
      <c r="AL292" s="353"/>
      <c r="AM292" s="353"/>
      <c r="AN292" s="353"/>
      <c r="AO292" s="353"/>
      <c r="AP292" s="353"/>
      <c r="AQ292" s="353"/>
      <c r="AR292" s="353"/>
      <c r="AS292" s="353"/>
      <c r="AT292" s="353"/>
      <c r="AU292" s="353"/>
      <c r="AV292" s="353"/>
      <c r="AW292" s="353"/>
      <c r="AX292" s="353"/>
      <c r="AY292" s="353"/>
      <c r="AZ292" s="353"/>
      <c r="BA292" s="353"/>
      <c r="BB292" s="353"/>
      <c r="BC292" s="353"/>
      <c r="BD292" s="353"/>
      <c r="BE292" s="353"/>
      <c r="BF292" s="353"/>
      <c r="BG292" s="353"/>
      <c r="BH292" s="353"/>
      <c r="BI292" s="353"/>
      <c r="BJ292" s="353"/>
    </row>
    <row r="293" spans="1:62" s="273" customFormat="1" ht="36.75" customHeight="1">
      <c r="A293" s="306">
        <v>289</v>
      </c>
      <c r="B293" s="362"/>
      <c r="C293" s="305" t="s">
        <v>381</v>
      </c>
      <c r="D293" s="348" t="s">
        <v>2618</v>
      </c>
      <c r="E293" s="306" t="s">
        <v>1606</v>
      </c>
      <c r="F293" s="363" t="s">
        <v>2617</v>
      </c>
      <c r="G293" s="305" t="s">
        <v>2657</v>
      </c>
      <c r="H293" s="305"/>
      <c r="I293" s="356" t="s">
        <v>1602</v>
      </c>
      <c r="J293" s="306" t="s">
        <v>2619</v>
      </c>
      <c r="K293" s="350">
        <v>43074</v>
      </c>
      <c r="L293" s="356"/>
      <c r="M293" s="356"/>
      <c r="N293" s="356"/>
      <c r="O293" s="358"/>
      <c r="P293" s="358"/>
      <c r="Q293" s="358"/>
      <c r="R293" s="358" t="s">
        <v>3968</v>
      </c>
      <c r="S293" s="358"/>
      <c r="T293" s="306" t="s">
        <v>1603</v>
      </c>
      <c r="U293" s="364" t="s">
        <v>1741</v>
      </c>
      <c r="V293" s="365" t="s">
        <v>1781</v>
      </c>
      <c r="W293" s="353"/>
      <c r="X293" s="353"/>
      <c r="Y293" s="353"/>
      <c r="Z293" s="353"/>
      <c r="AA293" s="353"/>
      <c r="AB293" s="353"/>
      <c r="AC293" s="353"/>
      <c r="AD293" s="353"/>
      <c r="AE293" s="353"/>
      <c r="AF293" s="353"/>
      <c r="AG293" s="353"/>
      <c r="AH293" s="353"/>
      <c r="AI293" s="353"/>
      <c r="AJ293" s="353"/>
      <c r="AK293" s="353"/>
      <c r="AL293" s="353"/>
      <c r="AM293" s="353"/>
      <c r="AN293" s="353"/>
      <c r="AO293" s="353"/>
      <c r="AP293" s="353"/>
      <c r="AQ293" s="353"/>
      <c r="AR293" s="353"/>
      <c r="AS293" s="353"/>
      <c r="AT293" s="353"/>
      <c r="AU293" s="353"/>
      <c r="AV293" s="353"/>
      <c r="AW293" s="353"/>
      <c r="AX293" s="353"/>
      <c r="AY293" s="353"/>
      <c r="AZ293" s="353"/>
      <c r="BA293" s="353"/>
      <c r="BB293" s="353"/>
      <c r="BC293" s="353"/>
      <c r="BD293" s="353"/>
      <c r="BE293" s="353"/>
      <c r="BF293" s="353"/>
      <c r="BG293" s="353"/>
      <c r="BH293" s="353"/>
      <c r="BI293" s="353"/>
      <c r="BJ293" s="353"/>
    </row>
    <row r="294" spans="1:62" s="273" customFormat="1" ht="30" customHeight="1">
      <c r="A294" s="306">
        <v>290</v>
      </c>
      <c r="B294" s="362"/>
      <c r="C294" s="305" t="s">
        <v>381</v>
      </c>
      <c r="D294" s="348" t="s">
        <v>2001</v>
      </c>
      <c r="E294" s="306" t="s">
        <v>1789</v>
      </c>
      <c r="F294" s="363" t="s">
        <v>2620</v>
      </c>
      <c r="G294" s="305" t="s">
        <v>2621</v>
      </c>
      <c r="H294" s="305"/>
      <c r="I294" s="356" t="s">
        <v>1602</v>
      </c>
      <c r="J294" s="306" t="s">
        <v>2622</v>
      </c>
      <c r="K294" s="350">
        <v>43074</v>
      </c>
      <c r="L294" s="356"/>
      <c r="M294" s="356"/>
      <c r="N294" s="356"/>
      <c r="O294" s="358"/>
      <c r="P294" s="358"/>
      <c r="Q294" s="358"/>
      <c r="R294" s="358"/>
      <c r="S294" s="358"/>
      <c r="T294" s="306" t="s">
        <v>1603</v>
      </c>
      <c r="U294" s="364" t="s">
        <v>1741</v>
      </c>
      <c r="V294" s="365" t="s">
        <v>1781</v>
      </c>
      <c r="W294" s="353"/>
      <c r="X294" s="353"/>
      <c r="Y294" s="353"/>
      <c r="Z294" s="353"/>
      <c r="AA294" s="353"/>
      <c r="AB294" s="353"/>
      <c r="AC294" s="353"/>
      <c r="AD294" s="353"/>
      <c r="AE294" s="353"/>
      <c r="AF294" s="353"/>
      <c r="AG294" s="353"/>
      <c r="AH294" s="353"/>
      <c r="AI294" s="353"/>
      <c r="AJ294" s="353"/>
      <c r="AK294" s="353"/>
      <c r="AL294" s="353"/>
      <c r="AM294" s="353"/>
      <c r="AN294" s="353"/>
      <c r="AO294" s="353"/>
      <c r="AP294" s="353"/>
      <c r="AQ294" s="353"/>
      <c r="AR294" s="353"/>
      <c r="AS294" s="353"/>
      <c r="AT294" s="353"/>
      <c r="AU294" s="353"/>
      <c r="AV294" s="353"/>
      <c r="AW294" s="353"/>
      <c r="AX294" s="353"/>
      <c r="AY294" s="353"/>
      <c r="AZ294" s="353"/>
      <c r="BA294" s="353"/>
      <c r="BB294" s="353"/>
      <c r="BC294" s="353"/>
      <c r="BD294" s="353"/>
      <c r="BE294" s="353"/>
      <c r="BF294" s="353"/>
      <c r="BG294" s="353"/>
      <c r="BH294" s="353"/>
      <c r="BI294" s="353"/>
      <c r="BJ294" s="353"/>
    </row>
    <row r="295" spans="1:62" s="273" customFormat="1" ht="42.75" customHeight="1">
      <c r="A295" s="306">
        <v>291</v>
      </c>
      <c r="B295" s="362"/>
      <c r="C295" s="305" t="s">
        <v>381</v>
      </c>
      <c r="D295" s="348" t="s">
        <v>2139</v>
      </c>
      <c r="E295" s="306" t="s">
        <v>1606</v>
      </c>
      <c r="F295" s="363" t="s">
        <v>2624</v>
      </c>
      <c r="G295" s="305" t="s">
        <v>2658</v>
      </c>
      <c r="H295" s="305"/>
      <c r="I295" s="356" t="s">
        <v>1602</v>
      </c>
      <c r="J295" s="306" t="s">
        <v>2623</v>
      </c>
      <c r="K295" s="350">
        <v>43074</v>
      </c>
      <c r="L295" s="356"/>
      <c r="M295" s="356"/>
      <c r="N295" s="356"/>
      <c r="O295" s="358"/>
      <c r="P295" s="358"/>
      <c r="Q295" s="358"/>
      <c r="R295" s="358" t="s">
        <v>3969</v>
      </c>
      <c r="S295" s="358"/>
      <c r="T295" s="306" t="s">
        <v>1603</v>
      </c>
      <c r="U295" s="364" t="s">
        <v>1741</v>
      </c>
      <c r="V295" s="365" t="s">
        <v>1781</v>
      </c>
      <c r="W295" s="353"/>
      <c r="X295" s="353"/>
      <c r="Y295" s="353"/>
      <c r="Z295" s="353"/>
      <c r="AA295" s="353"/>
      <c r="AB295" s="353"/>
      <c r="AC295" s="353"/>
      <c r="AD295" s="353"/>
      <c r="AE295" s="353"/>
      <c r="AF295" s="353"/>
      <c r="AG295" s="353"/>
      <c r="AH295" s="353"/>
      <c r="AI295" s="353"/>
      <c r="AJ295" s="353"/>
      <c r="AK295" s="353"/>
      <c r="AL295" s="353"/>
      <c r="AM295" s="353"/>
      <c r="AN295" s="353"/>
      <c r="AO295" s="353"/>
      <c r="AP295" s="353"/>
      <c r="AQ295" s="353"/>
      <c r="AR295" s="353"/>
      <c r="AS295" s="353"/>
      <c r="AT295" s="353"/>
      <c r="AU295" s="353"/>
      <c r="AV295" s="353"/>
      <c r="AW295" s="353"/>
      <c r="AX295" s="353"/>
      <c r="AY295" s="353"/>
      <c r="AZ295" s="353"/>
      <c r="BA295" s="353"/>
      <c r="BB295" s="353"/>
      <c r="BC295" s="353"/>
      <c r="BD295" s="353"/>
      <c r="BE295" s="353"/>
      <c r="BF295" s="353"/>
      <c r="BG295" s="353"/>
      <c r="BH295" s="353"/>
      <c r="BI295" s="353"/>
      <c r="BJ295" s="353"/>
    </row>
    <row r="296" spans="1:62" s="273" customFormat="1" ht="40.5" customHeight="1">
      <c r="A296" s="306">
        <v>292</v>
      </c>
      <c r="B296" s="362"/>
      <c r="C296" s="305" t="s">
        <v>381</v>
      </c>
      <c r="D296" s="348" t="s">
        <v>2139</v>
      </c>
      <c r="E296" s="306" t="s">
        <v>1608</v>
      </c>
      <c r="F296" s="363" t="s">
        <v>2624</v>
      </c>
      <c r="G296" s="305" t="s">
        <v>2626</v>
      </c>
      <c r="H296" s="305"/>
      <c r="I296" s="356" t="s">
        <v>1602</v>
      </c>
      <c r="J296" s="306" t="s">
        <v>2625</v>
      </c>
      <c r="K296" s="350">
        <v>43074</v>
      </c>
      <c r="L296" s="356"/>
      <c r="M296" s="356"/>
      <c r="N296" s="356"/>
      <c r="O296" s="358"/>
      <c r="P296" s="358"/>
      <c r="Q296" s="358"/>
      <c r="R296" s="306" t="s">
        <v>3896</v>
      </c>
      <c r="S296" s="358"/>
      <c r="T296" s="306" t="s">
        <v>1603</v>
      </c>
      <c r="U296" s="364" t="s">
        <v>1741</v>
      </c>
      <c r="V296" s="365" t="s">
        <v>1781</v>
      </c>
      <c r="W296" s="353"/>
      <c r="X296" s="353"/>
      <c r="Y296" s="353"/>
      <c r="Z296" s="353"/>
      <c r="AA296" s="353"/>
      <c r="AB296" s="353"/>
      <c r="AC296" s="353"/>
      <c r="AD296" s="353"/>
      <c r="AE296" s="353"/>
      <c r="AF296" s="353"/>
      <c r="AG296" s="353"/>
      <c r="AH296" s="353"/>
      <c r="AI296" s="353"/>
      <c r="AJ296" s="353"/>
      <c r="AK296" s="353"/>
      <c r="AL296" s="353"/>
      <c r="AM296" s="353"/>
      <c r="AN296" s="353"/>
      <c r="AO296" s="353"/>
      <c r="AP296" s="353"/>
      <c r="AQ296" s="353"/>
      <c r="AR296" s="353"/>
      <c r="AS296" s="353"/>
      <c r="AT296" s="353"/>
      <c r="AU296" s="353"/>
      <c r="AV296" s="353"/>
      <c r="AW296" s="353"/>
      <c r="AX296" s="353"/>
      <c r="AY296" s="353"/>
      <c r="AZ296" s="353"/>
      <c r="BA296" s="353"/>
      <c r="BB296" s="353"/>
      <c r="BC296" s="353"/>
      <c r="BD296" s="353"/>
      <c r="BE296" s="353"/>
      <c r="BF296" s="353"/>
      <c r="BG296" s="353"/>
      <c r="BH296" s="353"/>
      <c r="BI296" s="353"/>
      <c r="BJ296" s="353"/>
    </row>
    <row r="297" spans="1:62" s="273" customFormat="1" ht="36.75" customHeight="1">
      <c r="A297" s="306">
        <v>293</v>
      </c>
      <c r="B297" s="362"/>
      <c r="C297" s="305" t="s">
        <v>381</v>
      </c>
      <c r="D297" s="348" t="s">
        <v>2139</v>
      </c>
      <c r="E297" s="306" t="s">
        <v>1608</v>
      </c>
      <c r="F297" s="363" t="s">
        <v>2629</v>
      </c>
      <c r="G297" s="305" t="s">
        <v>2628</v>
      </c>
      <c r="H297" s="305"/>
      <c r="I297" s="356" t="s">
        <v>1602</v>
      </c>
      <c r="J297" s="306" t="s">
        <v>2627</v>
      </c>
      <c r="K297" s="350">
        <v>43074</v>
      </c>
      <c r="L297" s="356"/>
      <c r="M297" s="356"/>
      <c r="N297" s="356"/>
      <c r="O297" s="358"/>
      <c r="P297" s="358"/>
      <c r="Q297" s="358"/>
      <c r="R297" s="306" t="s">
        <v>3897</v>
      </c>
      <c r="S297" s="358"/>
      <c r="T297" s="306" t="s">
        <v>1603</v>
      </c>
      <c r="U297" s="364" t="s">
        <v>1741</v>
      </c>
      <c r="V297" s="365" t="s">
        <v>1781</v>
      </c>
      <c r="W297" s="353"/>
      <c r="X297" s="353"/>
      <c r="Y297" s="353"/>
      <c r="Z297" s="353"/>
      <c r="AA297" s="353"/>
      <c r="AB297" s="353"/>
      <c r="AC297" s="353"/>
      <c r="AD297" s="353"/>
      <c r="AE297" s="353"/>
      <c r="AF297" s="353"/>
      <c r="AG297" s="353"/>
      <c r="AH297" s="353"/>
      <c r="AI297" s="353"/>
      <c r="AJ297" s="353"/>
      <c r="AK297" s="353"/>
      <c r="AL297" s="353"/>
      <c r="AM297" s="353"/>
      <c r="AN297" s="353"/>
      <c r="AO297" s="353"/>
      <c r="AP297" s="353"/>
      <c r="AQ297" s="353"/>
      <c r="AR297" s="353"/>
      <c r="AS297" s="353"/>
      <c r="AT297" s="353"/>
      <c r="AU297" s="353"/>
      <c r="AV297" s="353"/>
      <c r="AW297" s="353"/>
      <c r="AX297" s="353"/>
      <c r="AY297" s="353"/>
      <c r="AZ297" s="353"/>
      <c r="BA297" s="353"/>
      <c r="BB297" s="353"/>
      <c r="BC297" s="353"/>
      <c r="BD297" s="353"/>
      <c r="BE297" s="353"/>
      <c r="BF297" s="353"/>
      <c r="BG297" s="353"/>
      <c r="BH297" s="353"/>
      <c r="BI297" s="353"/>
      <c r="BJ297" s="353"/>
    </row>
    <row r="298" spans="1:62" s="273" customFormat="1" ht="30" customHeight="1">
      <c r="A298" s="306">
        <v>294</v>
      </c>
      <c r="B298" s="362"/>
      <c r="C298" s="305" t="s">
        <v>381</v>
      </c>
      <c r="D298" s="348" t="s">
        <v>2618</v>
      </c>
      <c r="E298" s="306" t="s">
        <v>1608</v>
      </c>
      <c r="F298" s="363" t="s">
        <v>2630</v>
      </c>
      <c r="G298" s="305" t="s">
        <v>2631</v>
      </c>
      <c r="H298" s="305"/>
      <c r="I298" s="356" t="s">
        <v>1602</v>
      </c>
      <c r="J298" s="306" t="s">
        <v>2632</v>
      </c>
      <c r="K298" s="350">
        <v>43074</v>
      </c>
      <c r="L298" s="356"/>
      <c r="M298" s="356"/>
      <c r="N298" s="356"/>
      <c r="O298" s="358"/>
      <c r="P298" s="358"/>
      <c r="Q298" s="358"/>
      <c r="R298" s="306" t="s">
        <v>3898</v>
      </c>
      <c r="S298" s="358"/>
      <c r="T298" s="306" t="s">
        <v>1603</v>
      </c>
      <c r="U298" s="364" t="s">
        <v>1741</v>
      </c>
      <c r="V298" s="365" t="s">
        <v>1781</v>
      </c>
      <c r="W298" s="353"/>
      <c r="X298" s="353"/>
      <c r="Y298" s="353"/>
      <c r="Z298" s="353"/>
      <c r="AA298" s="353"/>
      <c r="AB298" s="353"/>
      <c r="AC298" s="353"/>
      <c r="AD298" s="353"/>
      <c r="AE298" s="353"/>
      <c r="AF298" s="353"/>
      <c r="AG298" s="353"/>
      <c r="AH298" s="353"/>
      <c r="AI298" s="353"/>
      <c r="AJ298" s="353"/>
      <c r="AK298" s="353"/>
      <c r="AL298" s="353"/>
      <c r="AM298" s="353"/>
      <c r="AN298" s="353"/>
      <c r="AO298" s="353"/>
      <c r="AP298" s="353"/>
      <c r="AQ298" s="353"/>
      <c r="AR298" s="353"/>
      <c r="AS298" s="353"/>
      <c r="AT298" s="353"/>
      <c r="AU298" s="353"/>
      <c r="AV298" s="353"/>
      <c r="AW298" s="353"/>
      <c r="AX298" s="353"/>
      <c r="AY298" s="353"/>
      <c r="AZ298" s="353"/>
      <c r="BA298" s="353"/>
      <c r="BB298" s="353"/>
      <c r="BC298" s="353"/>
      <c r="BD298" s="353"/>
      <c r="BE298" s="353"/>
      <c r="BF298" s="353"/>
      <c r="BG298" s="353"/>
      <c r="BH298" s="353"/>
      <c r="BI298" s="353"/>
      <c r="BJ298" s="353"/>
    </row>
    <row r="299" spans="1:62" s="273" customFormat="1" ht="45" customHeight="1">
      <c r="A299" s="306">
        <v>295</v>
      </c>
      <c r="B299" s="362"/>
      <c r="C299" s="305" t="s">
        <v>381</v>
      </c>
      <c r="D299" s="348" t="s">
        <v>2139</v>
      </c>
      <c r="E299" s="306" t="s">
        <v>1608</v>
      </c>
      <c r="F299" s="363" t="s">
        <v>2635</v>
      </c>
      <c r="G299" s="305" t="s">
        <v>2634</v>
      </c>
      <c r="H299" s="305"/>
      <c r="I299" s="356" t="s">
        <v>1602</v>
      </c>
      <c r="J299" s="306" t="s">
        <v>2633</v>
      </c>
      <c r="K299" s="350">
        <v>43074</v>
      </c>
      <c r="L299" s="356"/>
      <c r="M299" s="356"/>
      <c r="N299" s="356"/>
      <c r="O299" s="358"/>
      <c r="P299" s="358"/>
      <c r="Q299" s="358"/>
      <c r="R299" s="306" t="s">
        <v>3899</v>
      </c>
      <c r="S299" s="358"/>
      <c r="T299" s="306" t="s">
        <v>1603</v>
      </c>
      <c r="U299" s="364" t="s">
        <v>1741</v>
      </c>
      <c r="V299" s="365" t="s">
        <v>1781</v>
      </c>
      <c r="W299" s="353"/>
      <c r="X299" s="353"/>
      <c r="Y299" s="353"/>
      <c r="Z299" s="353"/>
      <c r="AA299" s="353"/>
      <c r="AB299" s="353"/>
      <c r="AC299" s="353"/>
      <c r="AD299" s="353"/>
      <c r="AE299" s="353"/>
      <c r="AF299" s="353"/>
      <c r="AG299" s="353"/>
      <c r="AH299" s="353"/>
      <c r="AI299" s="353"/>
      <c r="AJ299" s="353"/>
      <c r="AK299" s="353"/>
      <c r="AL299" s="353"/>
      <c r="AM299" s="353"/>
      <c r="AN299" s="353"/>
      <c r="AO299" s="353"/>
      <c r="AP299" s="353"/>
      <c r="AQ299" s="353"/>
      <c r="AR299" s="353"/>
      <c r="AS299" s="353"/>
      <c r="AT299" s="353"/>
      <c r="AU299" s="353"/>
      <c r="AV299" s="353"/>
      <c r="AW299" s="353"/>
      <c r="AX299" s="353"/>
      <c r="AY299" s="353"/>
      <c r="AZ299" s="353"/>
      <c r="BA299" s="353"/>
      <c r="BB299" s="353"/>
      <c r="BC299" s="353"/>
      <c r="BD299" s="353"/>
      <c r="BE299" s="353"/>
      <c r="BF299" s="353"/>
      <c r="BG299" s="353"/>
      <c r="BH299" s="353"/>
      <c r="BI299" s="353"/>
      <c r="BJ299" s="353"/>
    </row>
    <row r="300" spans="1:62" s="273" customFormat="1" ht="30" customHeight="1">
      <c r="A300" s="306">
        <v>296</v>
      </c>
      <c r="B300" s="362"/>
      <c r="C300" s="358" t="s">
        <v>887</v>
      </c>
      <c r="D300" s="348" t="s">
        <v>2636</v>
      </c>
      <c r="E300" s="306" t="s">
        <v>563</v>
      </c>
      <c r="F300" s="363" t="s">
        <v>2637</v>
      </c>
      <c r="G300" s="305" t="s">
        <v>2660</v>
      </c>
      <c r="H300" s="305"/>
      <c r="I300" s="356" t="s">
        <v>1602</v>
      </c>
      <c r="J300" s="306" t="s">
        <v>2638</v>
      </c>
      <c r="K300" s="350">
        <v>43075</v>
      </c>
      <c r="L300" s="356"/>
      <c r="M300" s="356"/>
      <c r="N300" s="356"/>
      <c r="O300" s="358"/>
      <c r="P300" s="358"/>
      <c r="Q300" s="358"/>
      <c r="R300" s="358"/>
      <c r="S300" s="358"/>
      <c r="T300" s="306" t="s">
        <v>1603</v>
      </c>
      <c r="U300" s="364" t="s">
        <v>1741</v>
      </c>
      <c r="V300" s="365" t="s">
        <v>1781</v>
      </c>
      <c r="W300" s="353"/>
      <c r="X300" s="353"/>
      <c r="Y300" s="353"/>
      <c r="Z300" s="353"/>
      <c r="AA300" s="353"/>
      <c r="AB300" s="353"/>
      <c r="AC300" s="353"/>
      <c r="AD300" s="353"/>
      <c r="AE300" s="353"/>
      <c r="AF300" s="353"/>
      <c r="AG300" s="353"/>
      <c r="AH300" s="353"/>
      <c r="AI300" s="353"/>
      <c r="AJ300" s="353"/>
      <c r="AK300" s="353"/>
      <c r="AL300" s="353"/>
      <c r="AM300" s="353"/>
      <c r="AN300" s="353"/>
      <c r="AO300" s="353"/>
      <c r="AP300" s="353"/>
      <c r="AQ300" s="353"/>
      <c r="AR300" s="353"/>
      <c r="AS300" s="353"/>
      <c r="AT300" s="353"/>
      <c r="AU300" s="353"/>
      <c r="AV300" s="353"/>
      <c r="AW300" s="353"/>
      <c r="AX300" s="353"/>
      <c r="AY300" s="353"/>
      <c r="AZ300" s="353"/>
      <c r="BA300" s="353"/>
      <c r="BB300" s="353"/>
      <c r="BC300" s="353"/>
      <c r="BD300" s="353"/>
      <c r="BE300" s="353"/>
      <c r="BF300" s="353"/>
      <c r="BG300" s="353"/>
      <c r="BH300" s="353"/>
      <c r="BI300" s="353"/>
      <c r="BJ300" s="353"/>
    </row>
    <row r="301" spans="1:62" s="303" customFormat="1" ht="30" customHeight="1">
      <c r="A301" s="306">
        <v>297</v>
      </c>
      <c r="B301" s="362"/>
      <c r="C301" s="358" t="s">
        <v>94</v>
      </c>
      <c r="D301" s="348" t="s">
        <v>2593</v>
      </c>
      <c r="E301" s="306" t="s">
        <v>563</v>
      </c>
      <c r="F301" s="363">
        <v>64.900000000000006</v>
      </c>
      <c r="G301" s="305" t="s">
        <v>2663</v>
      </c>
      <c r="H301" s="305"/>
      <c r="I301" s="356" t="s">
        <v>1602</v>
      </c>
      <c r="J301" s="306" t="s">
        <v>2639</v>
      </c>
      <c r="K301" s="350">
        <v>42851</v>
      </c>
      <c r="L301" s="356">
        <v>182096.55</v>
      </c>
      <c r="M301" s="356"/>
      <c r="N301" s="356"/>
      <c r="O301" s="358"/>
      <c r="P301" s="358"/>
      <c r="Q301" s="358"/>
      <c r="R301" s="358"/>
      <c r="S301" s="358"/>
      <c r="T301" s="306" t="s">
        <v>1603</v>
      </c>
      <c r="U301" s="364" t="s">
        <v>1741</v>
      </c>
      <c r="V301" s="365" t="s">
        <v>1604</v>
      </c>
      <c r="W301" s="353"/>
      <c r="X301" s="353"/>
      <c r="Y301" s="353"/>
      <c r="Z301" s="353"/>
      <c r="AA301" s="353"/>
      <c r="AB301" s="353"/>
      <c r="AC301" s="353"/>
      <c r="AD301" s="353"/>
      <c r="AE301" s="353"/>
      <c r="AF301" s="353"/>
      <c r="AG301" s="353"/>
      <c r="AH301" s="353"/>
      <c r="AI301" s="353"/>
      <c r="AJ301" s="353"/>
      <c r="AK301" s="353"/>
      <c r="AL301" s="353"/>
      <c r="AM301" s="353"/>
      <c r="AN301" s="353"/>
      <c r="AO301" s="353"/>
      <c r="AP301" s="353"/>
      <c r="AQ301" s="353"/>
      <c r="AR301" s="353"/>
      <c r="AS301" s="353"/>
      <c r="AT301" s="353"/>
      <c r="AU301" s="353"/>
      <c r="AV301" s="353"/>
      <c r="AW301" s="353"/>
      <c r="AX301" s="353"/>
      <c r="AY301" s="353"/>
      <c r="AZ301" s="353"/>
      <c r="BA301" s="353"/>
      <c r="BB301" s="353"/>
      <c r="BC301" s="353"/>
      <c r="BD301" s="353"/>
      <c r="BE301" s="353"/>
      <c r="BF301" s="353"/>
      <c r="BG301" s="353"/>
      <c r="BH301" s="353"/>
      <c r="BI301" s="353"/>
      <c r="BJ301" s="353"/>
    </row>
    <row r="302" spans="1:62" s="273" customFormat="1" ht="30" customHeight="1">
      <c r="A302" s="306">
        <v>298</v>
      </c>
      <c r="B302" s="362"/>
      <c r="C302" s="358" t="s">
        <v>2640</v>
      </c>
      <c r="D302" s="348" t="s">
        <v>2642</v>
      </c>
      <c r="E302" s="306" t="s">
        <v>2613</v>
      </c>
      <c r="F302" s="363">
        <v>65.3</v>
      </c>
      <c r="G302" s="305" t="s">
        <v>2641</v>
      </c>
      <c r="H302" s="305"/>
      <c r="I302" s="356" t="s">
        <v>1602</v>
      </c>
      <c r="J302" s="306" t="s">
        <v>2643</v>
      </c>
      <c r="K302" s="350">
        <v>42811</v>
      </c>
      <c r="L302" s="356"/>
      <c r="M302" s="356"/>
      <c r="N302" s="356"/>
      <c r="O302" s="358"/>
      <c r="P302" s="358"/>
      <c r="Q302" s="358"/>
      <c r="R302" s="358"/>
      <c r="S302" s="358"/>
      <c r="T302" s="306" t="s">
        <v>1603</v>
      </c>
      <c r="U302" s="364" t="s">
        <v>1741</v>
      </c>
      <c r="V302" s="365" t="s">
        <v>1604</v>
      </c>
      <c r="W302" s="353"/>
      <c r="X302" s="353"/>
      <c r="Y302" s="353"/>
      <c r="Z302" s="353"/>
      <c r="AA302" s="353"/>
      <c r="AB302" s="353"/>
      <c r="AC302" s="353"/>
      <c r="AD302" s="353"/>
      <c r="AE302" s="353"/>
      <c r="AF302" s="353"/>
      <c r="AG302" s="353"/>
      <c r="AH302" s="353"/>
      <c r="AI302" s="353"/>
      <c r="AJ302" s="353"/>
      <c r="AK302" s="353"/>
      <c r="AL302" s="353"/>
      <c r="AM302" s="353"/>
      <c r="AN302" s="353"/>
      <c r="AO302" s="353"/>
      <c r="AP302" s="353"/>
      <c r="AQ302" s="353"/>
      <c r="AR302" s="353"/>
      <c r="AS302" s="353"/>
      <c r="AT302" s="353"/>
      <c r="AU302" s="353"/>
      <c r="AV302" s="353"/>
      <c r="AW302" s="353"/>
      <c r="AX302" s="353"/>
      <c r="AY302" s="353"/>
      <c r="AZ302" s="353"/>
      <c r="BA302" s="353"/>
      <c r="BB302" s="353"/>
      <c r="BC302" s="353"/>
      <c r="BD302" s="353"/>
      <c r="BE302" s="353"/>
      <c r="BF302" s="353"/>
      <c r="BG302" s="353"/>
      <c r="BH302" s="353"/>
      <c r="BI302" s="353"/>
      <c r="BJ302" s="353"/>
    </row>
    <row r="303" spans="1:62" s="303" customFormat="1" ht="42" customHeight="1">
      <c r="A303" s="306">
        <v>299</v>
      </c>
      <c r="B303" s="362" t="s">
        <v>2669</v>
      </c>
      <c r="C303" s="358" t="s">
        <v>2670</v>
      </c>
      <c r="D303" s="348" t="s">
        <v>1948</v>
      </c>
      <c r="E303" s="306" t="s">
        <v>1962</v>
      </c>
      <c r="F303" s="363" t="s">
        <v>2671</v>
      </c>
      <c r="G303" s="305" t="s">
        <v>1962</v>
      </c>
      <c r="H303" s="305" t="s">
        <v>2672</v>
      </c>
      <c r="I303" s="356" t="s">
        <v>2668</v>
      </c>
      <c r="J303" s="306">
        <v>213</v>
      </c>
      <c r="K303" s="350">
        <v>39567</v>
      </c>
      <c r="L303" s="356">
        <v>5553059</v>
      </c>
      <c r="M303" s="356">
        <v>4566537</v>
      </c>
      <c r="N303" s="356">
        <v>986522</v>
      </c>
      <c r="O303" s="358"/>
      <c r="P303" s="358"/>
      <c r="Q303" s="358"/>
      <c r="R303" s="358"/>
      <c r="S303" s="358"/>
      <c r="T303" s="306" t="s">
        <v>1603</v>
      </c>
      <c r="U303" s="305" t="s">
        <v>1741</v>
      </c>
      <c r="V303" s="365" t="s">
        <v>1604</v>
      </c>
      <c r="W303" s="353"/>
      <c r="X303" s="353"/>
      <c r="Y303" s="353"/>
      <c r="Z303" s="353"/>
      <c r="AA303" s="353"/>
      <c r="AB303" s="353"/>
      <c r="AC303" s="353"/>
      <c r="AD303" s="353"/>
      <c r="AE303" s="353"/>
      <c r="AF303" s="353"/>
      <c r="AG303" s="353"/>
      <c r="AH303" s="353"/>
      <c r="AI303" s="353"/>
      <c r="AJ303" s="353"/>
      <c r="AK303" s="353"/>
      <c r="AL303" s="353"/>
      <c r="AM303" s="353"/>
      <c r="AN303" s="353"/>
      <c r="AO303" s="353"/>
      <c r="AP303" s="353"/>
      <c r="AQ303" s="353"/>
      <c r="AR303" s="353"/>
      <c r="AS303" s="353"/>
      <c r="AT303" s="353"/>
      <c r="AU303" s="353"/>
      <c r="AV303" s="353"/>
      <c r="AW303" s="353"/>
      <c r="AX303" s="353"/>
      <c r="AY303" s="353"/>
      <c r="AZ303" s="353"/>
      <c r="BA303" s="353"/>
      <c r="BB303" s="353"/>
      <c r="BC303" s="353"/>
      <c r="BD303" s="353"/>
      <c r="BE303" s="353"/>
      <c r="BF303" s="353"/>
      <c r="BG303" s="353"/>
      <c r="BH303" s="353"/>
      <c r="BI303" s="353"/>
      <c r="BJ303" s="353"/>
    </row>
    <row r="304" spans="1:62" s="303" customFormat="1" ht="42.75" customHeight="1">
      <c r="A304" s="306">
        <v>300</v>
      </c>
      <c r="B304" s="362" t="s">
        <v>2673</v>
      </c>
      <c r="C304" s="358" t="s">
        <v>2674</v>
      </c>
      <c r="D304" s="348" t="s">
        <v>1948</v>
      </c>
      <c r="E304" s="365" t="s">
        <v>894</v>
      </c>
      <c r="F304" s="363" t="s">
        <v>2675</v>
      </c>
      <c r="G304" s="305" t="s">
        <v>2676</v>
      </c>
      <c r="H304" s="305" t="s">
        <v>2672</v>
      </c>
      <c r="I304" s="356" t="s">
        <v>2668</v>
      </c>
      <c r="J304" s="306">
        <v>213</v>
      </c>
      <c r="K304" s="350">
        <v>39567</v>
      </c>
      <c r="L304" s="356">
        <v>30764831</v>
      </c>
      <c r="M304" s="356">
        <v>26141784.600000001</v>
      </c>
      <c r="N304" s="356">
        <v>4623046.4000000004</v>
      </c>
      <c r="O304" s="358"/>
      <c r="P304" s="358"/>
      <c r="Q304" s="358"/>
      <c r="R304" s="358"/>
      <c r="S304" s="358"/>
      <c r="T304" s="306" t="s">
        <v>1603</v>
      </c>
      <c r="U304" s="305" t="s">
        <v>1741</v>
      </c>
      <c r="V304" s="365" t="s">
        <v>1604</v>
      </c>
      <c r="W304" s="353"/>
      <c r="X304" s="353"/>
      <c r="Y304" s="353"/>
      <c r="Z304" s="353"/>
      <c r="AA304" s="353"/>
      <c r="AB304" s="353"/>
      <c r="AC304" s="353"/>
      <c r="AD304" s="353"/>
      <c r="AE304" s="353"/>
      <c r="AF304" s="353"/>
      <c r="AG304" s="353"/>
      <c r="AH304" s="353"/>
      <c r="AI304" s="353"/>
      <c r="AJ304" s="353"/>
      <c r="AK304" s="353"/>
      <c r="AL304" s="353"/>
      <c r="AM304" s="353"/>
      <c r="AN304" s="353"/>
      <c r="AO304" s="353"/>
      <c r="AP304" s="353"/>
      <c r="AQ304" s="353"/>
      <c r="AR304" s="353"/>
      <c r="AS304" s="353"/>
      <c r="AT304" s="353"/>
      <c r="AU304" s="353"/>
      <c r="AV304" s="353"/>
      <c r="AW304" s="353"/>
      <c r="AX304" s="353"/>
      <c r="AY304" s="353"/>
      <c r="AZ304" s="353"/>
      <c r="BA304" s="353"/>
      <c r="BB304" s="353"/>
      <c r="BC304" s="353"/>
      <c r="BD304" s="353"/>
      <c r="BE304" s="353"/>
      <c r="BF304" s="353"/>
      <c r="BG304" s="353"/>
      <c r="BH304" s="353"/>
      <c r="BI304" s="353"/>
      <c r="BJ304" s="353"/>
    </row>
    <row r="305" spans="1:62" s="303" customFormat="1" ht="39.75" customHeight="1">
      <c r="A305" s="306">
        <v>301</v>
      </c>
      <c r="B305" s="362"/>
      <c r="C305" s="358" t="s">
        <v>1052</v>
      </c>
      <c r="D305" s="348"/>
      <c r="E305" s="306" t="s">
        <v>563</v>
      </c>
      <c r="F305" s="363"/>
      <c r="G305" s="305"/>
      <c r="H305" s="305" t="s">
        <v>3495</v>
      </c>
      <c r="I305" s="356"/>
      <c r="J305" s="306"/>
      <c r="K305" s="350"/>
      <c r="L305" s="356">
        <v>720946</v>
      </c>
      <c r="M305" s="356"/>
      <c r="N305" s="356"/>
      <c r="O305" s="358"/>
      <c r="P305" s="358"/>
      <c r="Q305" s="358"/>
      <c r="R305" s="358"/>
      <c r="S305" s="358"/>
      <c r="T305" s="306" t="s">
        <v>1603</v>
      </c>
      <c r="U305" s="305" t="s">
        <v>1741</v>
      </c>
      <c r="V305" s="365" t="s">
        <v>1781</v>
      </c>
      <c r="W305" s="353"/>
      <c r="X305" s="353"/>
      <c r="Y305" s="353"/>
      <c r="Z305" s="353"/>
      <c r="AA305" s="353"/>
      <c r="AB305" s="353"/>
      <c r="AC305" s="353"/>
      <c r="AD305" s="353"/>
      <c r="AE305" s="353"/>
      <c r="AF305" s="353"/>
      <c r="AG305" s="353"/>
      <c r="AH305" s="353"/>
      <c r="AI305" s="353"/>
      <c r="AJ305" s="353"/>
      <c r="AK305" s="353"/>
      <c r="AL305" s="353"/>
      <c r="AM305" s="353"/>
      <c r="AN305" s="353"/>
      <c r="AO305" s="353"/>
      <c r="AP305" s="353"/>
      <c r="AQ305" s="353"/>
      <c r="AR305" s="353"/>
      <c r="AS305" s="353"/>
      <c r="AT305" s="353"/>
      <c r="AU305" s="353"/>
      <c r="AV305" s="353"/>
      <c r="AW305" s="353"/>
      <c r="AX305" s="353"/>
      <c r="AY305" s="353"/>
      <c r="AZ305" s="353"/>
      <c r="BA305" s="353"/>
      <c r="BB305" s="353"/>
      <c r="BC305" s="353"/>
      <c r="BD305" s="353"/>
      <c r="BE305" s="353"/>
      <c r="BF305" s="353"/>
      <c r="BG305" s="353"/>
      <c r="BH305" s="353"/>
      <c r="BI305" s="353"/>
      <c r="BJ305" s="353"/>
    </row>
    <row r="306" spans="1:62" s="303" customFormat="1" ht="30" customHeight="1">
      <c r="A306" s="306">
        <v>302</v>
      </c>
      <c r="B306" s="362"/>
      <c r="C306" s="358" t="s">
        <v>604</v>
      </c>
      <c r="D306" s="348"/>
      <c r="E306" s="306" t="s">
        <v>1789</v>
      </c>
      <c r="F306" s="363"/>
      <c r="G306" s="305" t="s">
        <v>3496</v>
      </c>
      <c r="H306" s="305"/>
      <c r="I306" s="356"/>
      <c r="J306" s="306"/>
      <c r="K306" s="350"/>
      <c r="L306" s="356">
        <v>369721.28</v>
      </c>
      <c r="M306" s="356"/>
      <c r="N306" s="356"/>
      <c r="O306" s="358"/>
      <c r="P306" s="358"/>
      <c r="Q306" s="358"/>
      <c r="R306" s="358"/>
      <c r="S306" s="358"/>
      <c r="T306" s="306" t="s">
        <v>1603</v>
      </c>
      <c r="U306" s="305" t="s">
        <v>1741</v>
      </c>
      <c r="V306" s="365" t="s">
        <v>1781</v>
      </c>
      <c r="W306" s="353"/>
      <c r="X306" s="353"/>
      <c r="Y306" s="353"/>
      <c r="Z306" s="353"/>
      <c r="AA306" s="353"/>
      <c r="AB306" s="353"/>
      <c r="AC306" s="353"/>
      <c r="AD306" s="353"/>
      <c r="AE306" s="353"/>
      <c r="AF306" s="353"/>
      <c r="AG306" s="353"/>
      <c r="AH306" s="353"/>
      <c r="AI306" s="353"/>
      <c r="AJ306" s="353"/>
      <c r="AK306" s="353"/>
      <c r="AL306" s="353"/>
      <c r="AM306" s="353"/>
      <c r="AN306" s="353"/>
      <c r="AO306" s="353"/>
      <c r="AP306" s="353"/>
      <c r="AQ306" s="353"/>
      <c r="AR306" s="353"/>
      <c r="AS306" s="353"/>
      <c r="AT306" s="353"/>
      <c r="AU306" s="353"/>
      <c r="AV306" s="353"/>
      <c r="AW306" s="353"/>
      <c r="AX306" s="353"/>
      <c r="AY306" s="353"/>
      <c r="AZ306" s="353"/>
      <c r="BA306" s="353"/>
      <c r="BB306" s="353"/>
      <c r="BC306" s="353"/>
      <c r="BD306" s="353"/>
      <c r="BE306" s="353"/>
      <c r="BF306" s="353"/>
      <c r="BG306" s="353"/>
      <c r="BH306" s="353"/>
      <c r="BI306" s="353"/>
      <c r="BJ306" s="353"/>
    </row>
    <row r="307" spans="1:62" s="303" customFormat="1" ht="30" customHeight="1">
      <c r="A307" s="306">
        <v>303</v>
      </c>
      <c r="B307" s="362"/>
      <c r="C307" s="358" t="s">
        <v>604</v>
      </c>
      <c r="D307" s="348"/>
      <c r="E307" s="306" t="s">
        <v>563</v>
      </c>
      <c r="F307" s="363"/>
      <c r="G307" s="305" t="s">
        <v>3497</v>
      </c>
      <c r="H307" s="305"/>
      <c r="I307" s="356"/>
      <c r="J307" s="306"/>
      <c r="K307" s="350"/>
      <c r="L307" s="356">
        <v>253013.44</v>
      </c>
      <c r="M307" s="356"/>
      <c r="N307" s="356"/>
      <c r="O307" s="358"/>
      <c r="P307" s="358"/>
      <c r="Q307" s="358"/>
      <c r="R307" s="358"/>
      <c r="S307" s="358"/>
      <c r="T307" s="306" t="s">
        <v>1603</v>
      </c>
      <c r="U307" s="305" t="s">
        <v>1741</v>
      </c>
      <c r="V307" s="365" t="s">
        <v>1781</v>
      </c>
      <c r="W307" s="353"/>
      <c r="X307" s="353"/>
      <c r="Y307" s="353"/>
      <c r="Z307" s="353"/>
      <c r="AA307" s="353"/>
      <c r="AB307" s="353"/>
      <c r="AC307" s="353"/>
      <c r="AD307" s="353"/>
      <c r="AE307" s="353"/>
      <c r="AF307" s="353"/>
      <c r="AG307" s="353"/>
      <c r="AH307" s="353"/>
      <c r="AI307" s="353"/>
      <c r="AJ307" s="353"/>
      <c r="AK307" s="353"/>
      <c r="AL307" s="353"/>
      <c r="AM307" s="353"/>
      <c r="AN307" s="353"/>
      <c r="AO307" s="353"/>
      <c r="AP307" s="353"/>
      <c r="AQ307" s="353"/>
      <c r="AR307" s="353"/>
      <c r="AS307" s="353"/>
      <c r="AT307" s="353"/>
      <c r="AU307" s="353"/>
      <c r="AV307" s="353"/>
      <c r="AW307" s="353"/>
      <c r="AX307" s="353"/>
      <c r="AY307" s="353"/>
      <c r="AZ307" s="353"/>
      <c r="BA307" s="353"/>
      <c r="BB307" s="353"/>
      <c r="BC307" s="353"/>
      <c r="BD307" s="353"/>
      <c r="BE307" s="353"/>
      <c r="BF307" s="353"/>
      <c r="BG307" s="353"/>
      <c r="BH307" s="353"/>
      <c r="BI307" s="353"/>
      <c r="BJ307" s="353"/>
    </row>
    <row r="308" spans="1:62" s="303" customFormat="1" ht="30" customHeight="1">
      <c r="A308" s="306">
        <v>304</v>
      </c>
      <c r="B308" s="362"/>
      <c r="C308" s="358" t="s">
        <v>604</v>
      </c>
      <c r="D308" s="348"/>
      <c r="E308" s="306" t="s">
        <v>563</v>
      </c>
      <c r="F308" s="363"/>
      <c r="G308" s="305" t="s">
        <v>3498</v>
      </c>
      <c r="H308" s="305"/>
      <c r="I308" s="356" t="s">
        <v>3780</v>
      </c>
      <c r="J308" s="467" t="s">
        <v>3893</v>
      </c>
      <c r="K308" s="350">
        <v>43851</v>
      </c>
      <c r="L308" s="356">
        <v>1384841.01</v>
      </c>
      <c r="M308" s="356"/>
      <c r="N308" s="356"/>
      <c r="O308" s="358"/>
      <c r="P308" s="358"/>
      <c r="Q308" s="358"/>
      <c r="R308" s="306" t="s">
        <v>3892</v>
      </c>
      <c r="S308" s="358" t="s">
        <v>3562</v>
      </c>
      <c r="T308" s="306" t="s">
        <v>1603</v>
      </c>
      <c r="U308" s="305" t="s">
        <v>1741</v>
      </c>
      <c r="V308" s="365" t="s">
        <v>1781</v>
      </c>
      <c r="W308" s="353"/>
      <c r="X308" s="353"/>
      <c r="Y308" s="353"/>
      <c r="Z308" s="353"/>
      <c r="AA308" s="353"/>
      <c r="AB308" s="353"/>
      <c r="AC308" s="353"/>
      <c r="AD308" s="353"/>
      <c r="AE308" s="353"/>
      <c r="AF308" s="353"/>
      <c r="AG308" s="353"/>
      <c r="AH308" s="353"/>
      <c r="AI308" s="353"/>
      <c r="AJ308" s="353"/>
      <c r="AK308" s="353"/>
      <c r="AL308" s="353"/>
      <c r="AM308" s="353"/>
      <c r="AN308" s="353"/>
      <c r="AO308" s="353"/>
      <c r="AP308" s="353"/>
      <c r="AQ308" s="353"/>
      <c r="AR308" s="353"/>
      <c r="AS308" s="353"/>
      <c r="AT308" s="353"/>
      <c r="AU308" s="353"/>
      <c r="AV308" s="353"/>
      <c r="AW308" s="353"/>
      <c r="AX308" s="353"/>
      <c r="AY308" s="353"/>
      <c r="AZ308" s="353"/>
      <c r="BA308" s="353"/>
      <c r="BB308" s="353"/>
      <c r="BC308" s="353"/>
      <c r="BD308" s="353"/>
      <c r="BE308" s="353"/>
      <c r="BF308" s="353"/>
      <c r="BG308" s="353"/>
      <c r="BH308" s="353"/>
      <c r="BI308" s="353"/>
      <c r="BJ308" s="353"/>
    </row>
    <row r="309" spans="1:62" s="303" customFormat="1" ht="30" customHeight="1">
      <c r="A309" s="306">
        <v>305</v>
      </c>
      <c r="B309" s="362"/>
      <c r="C309" s="358" t="s">
        <v>604</v>
      </c>
      <c r="D309" s="348"/>
      <c r="E309" s="306" t="s">
        <v>1606</v>
      </c>
      <c r="F309" s="363"/>
      <c r="G309" s="305" t="s">
        <v>3499</v>
      </c>
      <c r="H309" s="305"/>
      <c r="I309" s="356"/>
      <c r="J309" s="306"/>
      <c r="K309" s="350"/>
      <c r="L309" s="356">
        <v>325635.40999999997</v>
      </c>
      <c r="M309" s="356"/>
      <c r="N309" s="356"/>
      <c r="O309" s="358"/>
      <c r="P309" s="358"/>
      <c r="Q309" s="358"/>
      <c r="R309" s="358"/>
      <c r="S309" s="358"/>
      <c r="T309" s="306" t="s">
        <v>1603</v>
      </c>
      <c r="U309" s="305" t="s">
        <v>1741</v>
      </c>
      <c r="V309" s="365" t="s">
        <v>1781</v>
      </c>
      <c r="W309" s="353"/>
      <c r="X309" s="353"/>
      <c r="Y309" s="353"/>
      <c r="Z309" s="353"/>
      <c r="AA309" s="353"/>
      <c r="AB309" s="353"/>
      <c r="AC309" s="353"/>
      <c r="AD309" s="353"/>
      <c r="AE309" s="353"/>
      <c r="AF309" s="353"/>
      <c r="AG309" s="353"/>
      <c r="AH309" s="353"/>
      <c r="AI309" s="353"/>
      <c r="AJ309" s="353"/>
      <c r="AK309" s="353"/>
      <c r="AL309" s="353"/>
      <c r="AM309" s="353"/>
      <c r="AN309" s="353"/>
      <c r="AO309" s="353"/>
      <c r="AP309" s="353"/>
      <c r="AQ309" s="353"/>
      <c r="AR309" s="353"/>
      <c r="AS309" s="353"/>
      <c r="AT309" s="353"/>
      <c r="AU309" s="353"/>
      <c r="AV309" s="353"/>
      <c r="AW309" s="353"/>
      <c r="AX309" s="353"/>
      <c r="AY309" s="353"/>
      <c r="AZ309" s="353"/>
      <c r="BA309" s="353"/>
      <c r="BB309" s="353"/>
      <c r="BC309" s="353"/>
      <c r="BD309" s="353"/>
      <c r="BE309" s="353"/>
      <c r="BF309" s="353"/>
      <c r="BG309" s="353"/>
      <c r="BH309" s="353"/>
      <c r="BI309" s="353"/>
      <c r="BJ309" s="353"/>
    </row>
    <row r="310" spans="1:62" s="303" customFormat="1" ht="30" customHeight="1">
      <c r="A310" s="306">
        <v>306</v>
      </c>
      <c r="B310" s="362"/>
      <c r="C310" s="358" t="s">
        <v>3500</v>
      </c>
      <c r="D310" s="348"/>
      <c r="E310" s="306" t="s">
        <v>1789</v>
      </c>
      <c r="F310" s="363" t="s">
        <v>3502</v>
      </c>
      <c r="G310" s="305" t="s">
        <v>3501</v>
      </c>
      <c r="H310" s="305"/>
      <c r="I310" s="356"/>
      <c r="J310" s="306"/>
      <c r="K310" s="350"/>
      <c r="L310" s="356">
        <v>1086213.96</v>
      </c>
      <c r="M310" s="356"/>
      <c r="N310" s="356"/>
      <c r="O310" s="358"/>
      <c r="P310" s="358"/>
      <c r="Q310" s="358"/>
      <c r="R310" s="358"/>
      <c r="S310" s="358"/>
      <c r="T310" s="306" t="s">
        <v>1603</v>
      </c>
      <c r="U310" s="305" t="s">
        <v>1741</v>
      </c>
      <c r="V310" s="365" t="s">
        <v>1781</v>
      </c>
      <c r="W310" s="353"/>
      <c r="X310" s="353"/>
      <c r="Y310" s="353"/>
      <c r="Z310" s="353"/>
      <c r="AA310" s="353"/>
      <c r="AB310" s="353"/>
      <c r="AC310" s="353"/>
      <c r="AD310" s="353"/>
      <c r="AE310" s="353"/>
      <c r="AF310" s="353"/>
      <c r="AG310" s="353"/>
      <c r="AH310" s="353"/>
      <c r="AI310" s="353"/>
      <c r="AJ310" s="353"/>
      <c r="AK310" s="353"/>
      <c r="AL310" s="353"/>
      <c r="AM310" s="353"/>
      <c r="AN310" s="353"/>
      <c r="AO310" s="353"/>
      <c r="AP310" s="353"/>
      <c r="AQ310" s="353"/>
      <c r="AR310" s="353"/>
      <c r="AS310" s="353"/>
      <c r="AT310" s="353"/>
      <c r="AU310" s="353"/>
      <c r="AV310" s="353"/>
      <c r="AW310" s="353"/>
      <c r="AX310" s="353"/>
      <c r="AY310" s="353"/>
      <c r="AZ310" s="353"/>
      <c r="BA310" s="353"/>
      <c r="BB310" s="353"/>
      <c r="BC310" s="353"/>
      <c r="BD310" s="353"/>
      <c r="BE310" s="353"/>
      <c r="BF310" s="353"/>
      <c r="BG310" s="353"/>
      <c r="BH310" s="353"/>
      <c r="BI310" s="353"/>
      <c r="BJ310" s="353"/>
    </row>
    <row r="311" spans="1:62" s="303" customFormat="1" ht="30" customHeight="1">
      <c r="A311" s="306">
        <v>307</v>
      </c>
      <c r="B311" s="362"/>
      <c r="C311" s="358" t="s">
        <v>381</v>
      </c>
      <c r="D311" s="348"/>
      <c r="E311" s="306" t="s">
        <v>563</v>
      </c>
      <c r="F311" s="363"/>
      <c r="G311" s="305" t="s">
        <v>3498</v>
      </c>
      <c r="H311" s="305"/>
      <c r="I311" s="356"/>
      <c r="J311" s="306"/>
      <c r="K311" s="350"/>
      <c r="L311" s="356">
        <v>908838.78</v>
      </c>
      <c r="M311" s="356"/>
      <c r="N311" s="356"/>
      <c r="O311" s="358"/>
      <c r="P311" s="358"/>
      <c r="Q311" s="358"/>
      <c r="R311" s="358"/>
      <c r="S311" s="358"/>
      <c r="T311" s="306" t="s">
        <v>1603</v>
      </c>
      <c r="U311" s="305" t="s">
        <v>1741</v>
      </c>
      <c r="V311" s="365" t="s">
        <v>1781</v>
      </c>
      <c r="W311" s="353"/>
      <c r="X311" s="353"/>
      <c r="Y311" s="353"/>
      <c r="Z311" s="353"/>
      <c r="AA311" s="353"/>
      <c r="AB311" s="353"/>
      <c r="AC311" s="353"/>
      <c r="AD311" s="353"/>
      <c r="AE311" s="353"/>
      <c r="AF311" s="353"/>
      <c r="AG311" s="353"/>
      <c r="AH311" s="353"/>
      <c r="AI311" s="353"/>
      <c r="AJ311" s="353"/>
      <c r="AK311" s="353"/>
      <c r="AL311" s="353"/>
      <c r="AM311" s="353"/>
      <c r="AN311" s="353"/>
      <c r="AO311" s="353"/>
      <c r="AP311" s="353"/>
      <c r="AQ311" s="353"/>
      <c r="AR311" s="353"/>
      <c r="AS311" s="353"/>
      <c r="AT311" s="353"/>
      <c r="AU311" s="353"/>
      <c r="AV311" s="353"/>
      <c r="AW311" s="353"/>
      <c r="AX311" s="353"/>
      <c r="AY311" s="353"/>
      <c r="AZ311" s="353"/>
      <c r="BA311" s="353"/>
      <c r="BB311" s="353"/>
      <c r="BC311" s="353"/>
      <c r="BD311" s="353"/>
      <c r="BE311" s="353"/>
      <c r="BF311" s="353"/>
      <c r="BG311" s="353"/>
      <c r="BH311" s="353"/>
      <c r="BI311" s="353"/>
      <c r="BJ311" s="353"/>
    </row>
    <row r="312" spans="1:62" s="273" customFormat="1" ht="37.5" customHeight="1">
      <c r="A312" s="306">
        <v>308</v>
      </c>
      <c r="B312" s="362"/>
      <c r="C312" s="358" t="s">
        <v>3717</v>
      </c>
      <c r="D312" s="348" t="s">
        <v>2400</v>
      </c>
      <c r="E312" s="306" t="s">
        <v>2613</v>
      </c>
      <c r="F312" s="363" t="s">
        <v>3718</v>
      </c>
      <c r="G312" s="305" t="s">
        <v>3719</v>
      </c>
      <c r="H312" s="305"/>
      <c r="I312" s="356" t="s">
        <v>1602</v>
      </c>
      <c r="J312" s="306" t="s">
        <v>3721</v>
      </c>
      <c r="K312" s="350">
        <v>43397</v>
      </c>
      <c r="L312" s="356"/>
      <c r="M312" s="356"/>
      <c r="N312" s="356"/>
      <c r="O312" s="358"/>
      <c r="P312" s="358"/>
      <c r="Q312" s="358"/>
      <c r="R312" s="358" t="s">
        <v>3720</v>
      </c>
      <c r="S312" s="410" t="s">
        <v>3562</v>
      </c>
      <c r="T312" s="306" t="s">
        <v>1603</v>
      </c>
      <c r="U312" s="305" t="s">
        <v>1741</v>
      </c>
      <c r="V312" s="306" t="s">
        <v>1781</v>
      </c>
      <c r="W312" s="353"/>
      <c r="X312" s="353"/>
      <c r="Y312" s="353"/>
      <c r="Z312" s="353"/>
      <c r="AA312" s="353"/>
      <c r="AB312" s="353"/>
      <c r="AC312" s="353"/>
      <c r="AD312" s="353"/>
      <c r="AE312" s="353"/>
      <c r="AF312" s="353"/>
      <c r="AG312" s="353"/>
      <c r="AH312" s="353"/>
      <c r="AI312" s="353"/>
      <c r="AJ312" s="353"/>
      <c r="AK312" s="353"/>
      <c r="AL312" s="353"/>
      <c r="AM312" s="353"/>
      <c r="AN312" s="353"/>
      <c r="AO312" s="353"/>
      <c r="AP312" s="353"/>
      <c r="AQ312" s="353"/>
      <c r="AR312" s="353"/>
      <c r="AS312" s="353"/>
      <c r="AT312" s="353"/>
      <c r="AU312" s="353"/>
      <c r="AV312" s="353"/>
      <c r="AW312" s="353"/>
      <c r="AX312" s="353"/>
      <c r="AY312" s="353"/>
      <c r="AZ312" s="353"/>
      <c r="BA312" s="353"/>
      <c r="BB312" s="353"/>
      <c r="BC312" s="353"/>
      <c r="BD312" s="353"/>
      <c r="BE312" s="353"/>
      <c r="BF312" s="353"/>
      <c r="BG312" s="353"/>
      <c r="BH312" s="353"/>
      <c r="BI312" s="353"/>
      <c r="BJ312" s="353"/>
    </row>
    <row r="313" spans="1:62" s="273" customFormat="1" ht="37.5" customHeight="1">
      <c r="A313" s="306">
        <v>309</v>
      </c>
      <c r="B313" s="362"/>
      <c r="C313" s="358" t="s">
        <v>3790</v>
      </c>
      <c r="D313" s="348"/>
      <c r="E313" s="306" t="s">
        <v>3791</v>
      </c>
      <c r="F313" s="363" t="s">
        <v>3792</v>
      </c>
      <c r="G313" s="305" t="s">
        <v>3498</v>
      </c>
      <c r="H313" s="305"/>
      <c r="I313" s="356" t="s">
        <v>3793</v>
      </c>
      <c r="J313" s="306" t="s">
        <v>3794</v>
      </c>
      <c r="K313" s="350">
        <v>43524</v>
      </c>
      <c r="L313" s="356"/>
      <c r="M313" s="356"/>
      <c r="N313" s="356"/>
      <c r="O313" s="358"/>
      <c r="P313" s="358"/>
      <c r="Q313" s="358"/>
      <c r="R313" s="358" t="s">
        <v>3795</v>
      </c>
      <c r="S313" s="410" t="s">
        <v>3562</v>
      </c>
      <c r="T313" s="306" t="s">
        <v>1603</v>
      </c>
      <c r="U313" s="305" t="s">
        <v>1741</v>
      </c>
      <c r="V313" s="306" t="s">
        <v>1781</v>
      </c>
      <c r="W313" s="353"/>
      <c r="X313" s="353"/>
      <c r="Y313" s="353"/>
      <c r="Z313" s="353"/>
      <c r="AA313" s="353"/>
      <c r="AB313" s="353"/>
      <c r="AC313" s="353"/>
      <c r="AD313" s="353"/>
      <c r="AE313" s="353"/>
      <c r="AF313" s="353"/>
      <c r="AG313" s="353"/>
      <c r="AH313" s="353"/>
      <c r="AI313" s="353"/>
      <c r="AJ313" s="353"/>
      <c r="AK313" s="353"/>
      <c r="AL313" s="353"/>
      <c r="AM313" s="353"/>
      <c r="AN313" s="353"/>
      <c r="AO313" s="353"/>
      <c r="AP313" s="353"/>
      <c r="AQ313" s="353"/>
      <c r="AR313" s="353"/>
      <c r="AS313" s="353"/>
      <c r="AT313" s="353"/>
      <c r="AU313" s="353"/>
      <c r="AV313" s="353"/>
      <c r="AW313" s="353"/>
      <c r="AX313" s="353"/>
      <c r="AY313" s="353"/>
      <c r="AZ313" s="353"/>
      <c r="BA313" s="353"/>
      <c r="BB313" s="353"/>
      <c r="BC313" s="353"/>
      <c r="BD313" s="353"/>
      <c r="BE313" s="353"/>
      <c r="BF313" s="353"/>
      <c r="BG313" s="353"/>
      <c r="BH313" s="353"/>
      <c r="BI313" s="353"/>
      <c r="BJ313" s="353"/>
    </row>
    <row r="314" spans="1:62" s="273" customFormat="1" ht="37.5" customHeight="1">
      <c r="A314" s="306">
        <v>310</v>
      </c>
      <c r="B314" s="362"/>
      <c r="C314" s="358" t="s">
        <v>3785</v>
      </c>
      <c r="D314" s="348" t="s">
        <v>2614</v>
      </c>
      <c r="E314" s="306" t="s">
        <v>1962</v>
      </c>
      <c r="F314" s="363" t="s">
        <v>3786</v>
      </c>
      <c r="G314" s="305" t="s">
        <v>3787</v>
      </c>
      <c r="H314" s="305"/>
      <c r="I314" s="356" t="s">
        <v>3780</v>
      </c>
      <c r="J314" s="306" t="s">
        <v>3788</v>
      </c>
      <c r="K314" s="350">
        <v>43676</v>
      </c>
      <c r="L314" s="356"/>
      <c r="M314" s="356"/>
      <c r="N314" s="356"/>
      <c r="O314" s="358"/>
      <c r="P314" s="358"/>
      <c r="Q314" s="358"/>
      <c r="R314" s="358" t="s">
        <v>3789</v>
      </c>
      <c r="S314" s="482" t="s">
        <v>3562</v>
      </c>
      <c r="T314" s="306" t="s">
        <v>1603</v>
      </c>
      <c r="U314" s="305" t="s">
        <v>1741</v>
      </c>
      <c r="V314" s="306" t="s">
        <v>1781</v>
      </c>
      <c r="W314" s="353"/>
      <c r="X314" s="353"/>
      <c r="Y314" s="353"/>
      <c r="Z314" s="353"/>
      <c r="AA314" s="353"/>
      <c r="AB314" s="353"/>
      <c r="AC314" s="353"/>
      <c r="AD314" s="353"/>
      <c r="AE314" s="353"/>
      <c r="AF314" s="353"/>
      <c r="AG314" s="353"/>
      <c r="AH314" s="353"/>
      <c r="AI314" s="353"/>
      <c r="AJ314" s="353"/>
      <c r="AK314" s="353"/>
      <c r="AL314" s="353"/>
      <c r="AM314" s="353"/>
      <c r="AN314" s="353"/>
      <c r="AO314" s="353"/>
      <c r="AP314" s="353"/>
      <c r="AQ314" s="353"/>
      <c r="AR314" s="353"/>
      <c r="AS314" s="353"/>
      <c r="AT314" s="353"/>
      <c r="AU314" s="353"/>
      <c r="AV314" s="353"/>
      <c r="AW314" s="353"/>
      <c r="AX314" s="353"/>
      <c r="AY314" s="353"/>
      <c r="AZ314" s="353"/>
      <c r="BA314" s="353"/>
      <c r="BB314" s="353"/>
      <c r="BC314" s="353"/>
      <c r="BD314" s="353"/>
      <c r="BE314" s="353"/>
      <c r="BF314" s="353"/>
      <c r="BG314" s="353"/>
      <c r="BH314" s="353"/>
      <c r="BI314" s="353"/>
      <c r="BJ314" s="353"/>
    </row>
    <row r="315" spans="1:62" s="273" customFormat="1" ht="37.5" customHeight="1">
      <c r="A315" s="284">
        <v>311</v>
      </c>
      <c r="B315" s="483"/>
      <c r="C315" s="483" t="s">
        <v>4103</v>
      </c>
      <c r="D315" s="483"/>
      <c r="E315" s="483" t="s">
        <v>3799</v>
      </c>
      <c r="F315" s="483"/>
      <c r="G315" s="483" t="s">
        <v>4104</v>
      </c>
      <c r="H315" s="483"/>
      <c r="I315" s="356" t="s">
        <v>3780</v>
      </c>
      <c r="J315" s="483" t="s">
        <v>4105</v>
      </c>
      <c r="K315" s="484">
        <v>43853</v>
      </c>
      <c r="L315" s="483"/>
      <c r="M315" s="483"/>
      <c r="N315" s="483"/>
      <c r="O315" s="483"/>
      <c r="P315" s="483"/>
      <c r="Q315" s="483"/>
      <c r="R315" s="483" t="s">
        <v>4106</v>
      </c>
      <c r="S315" s="275" t="s">
        <v>4107</v>
      </c>
      <c r="T315" s="306" t="s">
        <v>1603</v>
      </c>
      <c r="U315" s="305" t="s">
        <v>1741</v>
      </c>
      <c r="V315" s="483" t="s">
        <v>1604</v>
      </c>
      <c r="W315" s="353"/>
      <c r="X315" s="353"/>
      <c r="Y315" s="353"/>
      <c r="Z315" s="353"/>
      <c r="AA315" s="353"/>
      <c r="AB315" s="353"/>
      <c r="AC315" s="353"/>
      <c r="AD315" s="353"/>
      <c r="AE315" s="353"/>
      <c r="AF315" s="353"/>
      <c r="AG315" s="353"/>
      <c r="AH315" s="353"/>
      <c r="AI315" s="353"/>
      <c r="AJ315" s="353"/>
      <c r="AK315" s="353"/>
      <c r="AL315" s="353"/>
      <c r="AM315" s="353"/>
      <c r="AN315" s="353"/>
      <c r="AO315" s="353"/>
      <c r="AP315" s="353"/>
      <c r="AQ315" s="353"/>
      <c r="AR315" s="353"/>
      <c r="AS315" s="353"/>
      <c r="AT315" s="353"/>
      <c r="AU315" s="353"/>
      <c r="AV315" s="353"/>
      <c r="AW315" s="353"/>
      <c r="AX315" s="353"/>
      <c r="AY315" s="353"/>
      <c r="AZ315" s="353"/>
      <c r="BA315" s="353"/>
      <c r="BB315" s="353"/>
      <c r="BC315" s="353"/>
      <c r="BD315" s="353"/>
      <c r="BE315" s="353"/>
      <c r="BF315" s="353"/>
      <c r="BG315" s="353"/>
      <c r="BH315" s="353"/>
      <c r="BI315" s="353"/>
      <c r="BJ315" s="353"/>
    </row>
    <row r="316" spans="1:62" ht="12" customHeight="1">
      <c r="A316" s="408"/>
      <c r="B316" s="353"/>
      <c r="C316" s="352"/>
      <c r="D316" s="468"/>
      <c r="E316" s="370"/>
      <c r="F316" s="467">
        <f>SUM(F9:F312)</f>
        <v>82431.599999999991</v>
      </c>
      <c r="G316" s="352"/>
      <c r="H316" s="352"/>
      <c r="I316" s="467"/>
      <c r="J316" s="469"/>
      <c r="K316" s="352"/>
      <c r="L316" s="370"/>
      <c r="M316" s="374"/>
      <c r="N316" s="370"/>
      <c r="O316" s="370"/>
      <c r="P316" s="370"/>
      <c r="Q316" s="370"/>
      <c r="R316" s="373"/>
      <c r="S316" s="369"/>
      <c r="T316" s="370"/>
      <c r="U316" s="370"/>
      <c r="V316" s="370"/>
      <c r="W316" s="353"/>
      <c r="X316" s="353"/>
      <c r="Y316" s="353"/>
      <c r="Z316" s="353"/>
      <c r="AA316" s="353"/>
      <c r="AB316" s="353"/>
      <c r="AC316" s="353"/>
      <c r="AD316" s="353"/>
      <c r="AE316" s="353"/>
      <c r="AF316" s="353"/>
      <c r="AG316" s="353"/>
      <c r="AH316" s="353"/>
      <c r="AI316" s="353"/>
      <c r="AJ316" s="353"/>
      <c r="AK316" s="353"/>
      <c r="AL316" s="353"/>
      <c r="AM316" s="353"/>
      <c r="AN316" s="353"/>
      <c r="AO316" s="353"/>
      <c r="AP316" s="353"/>
      <c r="AQ316" s="353"/>
      <c r="AR316" s="353"/>
      <c r="AS316" s="353"/>
      <c r="AT316" s="353"/>
      <c r="AU316" s="353"/>
      <c r="AV316" s="353"/>
      <c r="AW316" s="353"/>
      <c r="AX316" s="353"/>
      <c r="AY316" s="353"/>
      <c r="AZ316" s="353"/>
      <c r="BA316" s="353"/>
      <c r="BB316" s="353"/>
      <c r="BC316" s="353"/>
      <c r="BD316" s="353"/>
      <c r="BE316" s="353"/>
      <c r="BF316" s="353"/>
      <c r="BG316" s="353"/>
      <c r="BH316" s="353"/>
      <c r="BI316" s="353"/>
      <c r="BJ316" s="353"/>
    </row>
    <row r="317" spans="1:62">
      <c r="A317" s="467"/>
      <c r="B317" s="353"/>
      <c r="C317" s="352"/>
      <c r="D317" s="468"/>
      <c r="E317" s="469"/>
      <c r="F317" s="467"/>
      <c r="G317" s="352"/>
      <c r="H317" s="352"/>
      <c r="I317" s="467"/>
      <c r="J317" s="469"/>
      <c r="K317" s="352"/>
      <c r="L317" s="370"/>
      <c r="M317" s="374"/>
      <c r="N317" s="370"/>
      <c r="O317" s="370"/>
      <c r="P317" s="370"/>
      <c r="Q317" s="370"/>
      <c r="R317" s="373"/>
      <c r="S317" s="369"/>
      <c r="T317" s="370"/>
      <c r="U317" s="370"/>
      <c r="V317" s="370"/>
      <c r="W317" s="353"/>
      <c r="X317" s="353"/>
      <c r="Y317" s="353"/>
      <c r="Z317" s="353"/>
      <c r="AA317" s="353"/>
      <c r="AB317" s="353"/>
      <c r="AC317" s="353"/>
      <c r="AD317" s="353"/>
      <c r="AE317" s="353"/>
      <c r="AF317" s="353"/>
      <c r="AG317" s="353"/>
      <c r="AH317" s="353"/>
      <c r="AI317" s="353"/>
      <c r="AJ317" s="353"/>
      <c r="AK317" s="353"/>
      <c r="AL317" s="353"/>
      <c r="AM317" s="353"/>
      <c r="AN317" s="353"/>
      <c r="AO317" s="353"/>
      <c r="AP317" s="353"/>
      <c r="AQ317" s="353"/>
      <c r="AR317" s="353"/>
      <c r="AS317" s="353"/>
      <c r="AT317" s="353"/>
      <c r="AU317" s="353"/>
      <c r="AV317" s="353"/>
      <c r="AW317" s="353"/>
      <c r="AX317" s="353"/>
      <c r="AY317" s="353"/>
      <c r="AZ317" s="353"/>
      <c r="BA317" s="353"/>
      <c r="BB317" s="353"/>
      <c r="BC317" s="353"/>
      <c r="BD317" s="353"/>
      <c r="BE317" s="353"/>
      <c r="BF317" s="353"/>
      <c r="BG317" s="353"/>
      <c r="BH317" s="353"/>
      <c r="BI317" s="353"/>
      <c r="BJ317" s="353"/>
    </row>
    <row r="318" spans="1:62">
      <c r="A318" s="467"/>
      <c r="B318" s="353"/>
      <c r="C318" s="352"/>
      <c r="D318" s="468"/>
      <c r="E318" s="469"/>
      <c r="F318" s="467"/>
      <c r="G318" s="352"/>
      <c r="H318" s="352"/>
      <c r="I318" s="467"/>
      <c r="J318" s="469"/>
      <c r="K318" s="352"/>
      <c r="L318" s="370"/>
      <c r="M318" s="374"/>
      <c r="N318" s="370"/>
      <c r="O318" s="370"/>
      <c r="P318" s="370"/>
      <c r="Q318" s="370"/>
      <c r="R318" s="373"/>
      <c r="S318" s="369"/>
      <c r="T318" s="370"/>
      <c r="U318" s="370"/>
      <c r="V318" s="370"/>
      <c r="W318" s="353"/>
      <c r="X318" s="353"/>
      <c r="Y318" s="353"/>
      <c r="Z318" s="353"/>
      <c r="AA318" s="353"/>
      <c r="AB318" s="353"/>
      <c r="AC318" s="353"/>
      <c r="AD318" s="353"/>
      <c r="AE318" s="353"/>
      <c r="AF318" s="353"/>
      <c r="AG318" s="353"/>
      <c r="AH318" s="353"/>
      <c r="AI318" s="353"/>
      <c r="AJ318" s="353"/>
      <c r="AK318" s="353"/>
      <c r="AL318" s="353"/>
      <c r="AM318" s="353"/>
      <c r="AN318" s="353"/>
      <c r="AO318" s="353"/>
      <c r="AP318" s="353"/>
      <c r="AQ318" s="353"/>
      <c r="AR318" s="353"/>
      <c r="AS318" s="353"/>
      <c r="AT318" s="353"/>
      <c r="AU318" s="353"/>
      <c r="AV318" s="353"/>
      <c r="AW318" s="353"/>
      <c r="AX318" s="353"/>
      <c r="AY318" s="353"/>
      <c r="AZ318" s="353"/>
      <c r="BA318" s="353"/>
      <c r="BB318" s="353"/>
      <c r="BC318" s="353"/>
      <c r="BD318" s="353"/>
      <c r="BE318" s="353"/>
      <c r="BF318" s="353"/>
      <c r="BG318" s="353"/>
      <c r="BH318" s="353"/>
      <c r="BI318" s="353"/>
      <c r="BJ318" s="353"/>
    </row>
    <row r="319" spans="1:62">
      <c r="A319" s="467"/>
      <c r="B319" s="353"/>
      <c r="C319" s="352"/>
      <c r="D319" s="468"/>
      <c r="E319" s="469"/>
      <c r="F319" s="467"/>
      <c r="G319" s="352"/>
      <c r="H319" s="352"/>
      <c r="I319" s="467"/>
      <c r="J319" s="469"/>
      <c r="K319" s="352"/>
      <c r="L319" s="370"/>
      <c r="M319" s="374"/>
      <c r="N319" s="370"/>
      <c r="O319" s="370"/>
      <c r="P319" s="370"/>
      <c r="Q319" s="370"/>
      <c r="R319" s="373"/>
      <c r="S319" s="369"/>
      <c r="T319" s="370"/>
      <c r="U319" s="370"/>
      <c r="V319" s="370"/>
      <c r="W319" s="353"/>
      <c r="X319" s="353"/>
      <c r="Y319" s="353"/>
      <c r="Z319" s="353"/>
      <c r="AA319" s="353"/>
      <c r="AB319" s="353"/>
      <c r="AC319" s="353"/>
      <c r="AD319" s="353"/>
      <c r="AE319" s="353"/>
      <c r="AF319" s="353"/>
      <c r="AG319" s="353"/>
      <c r="AH319" s="353"/>
      <c r="AI319" s="353"/>
      <c r="AJ319" s="353"/>
      <c r="AK319" s="353"/>
      <c r="AL319" s="353"/>
      <c r="AM319" s="353"/>
      <c r="AN319" s="353"/>
      <c r="AO319" s="353"/>
      <c r="AP319" s="353"/>
      <c r="AQ319" s="353"/>
      <c r="AR319" s="353"/>
      <c r="AS319" s="353"/>
      <c r="AT319" s="353"/>
      <c r="AU319" s="353"/>
      <c r="AV319" s="353"/>
      <c r="AW319" s="353"/>
      <c r="AX319" s="353"/>
      <c r="AY319" s="353"/>
      <c r="AZ319" s="353"/>
      <c r="BA319" s="353"/>
      <c r="BB319" s="353"/>
      <c r="BC319" s="353"/>
      <c r="BD319" s="353"/>
      <c r="BE319" s="353"/>
      <c r="BF319" s="353"/>
      <c r="BG319" s="353"/>
      <c r="BH319" s="353"/>
      <c r="BI319" s="353"/>
      <c r="BJ319" s="353"/>
    </row>
    <row r="320" spans="1:62">
      <c r="A320" s="467"/>
      <c r="B320" s="353"/>
      <c r="C320" s="352"/>
      <c r="D320" s="468"/>
      <c r="E320" s="469"/>
      <c r="F320" s="467"/>
      <c r="G320" s="352"/>
      <c r="H320" s="352"/>
      <c r="I320" s="467"/>
      <c r="J320" s="469"/>
      <c r="K320" s="352"/>
      <c r="L320" s="370"/>
      <c r="M320" s="374"/>
      <c r="N320" s="370"/>
      <c r="O320" s="370"/>
      <c r="P320" s="370"/>
      <c r="Q320" s="370"/>
      <c r="R320" s="373"/>
      <c r="S320" s="369"/>
      <c r="T320" s="370"/>
      <c r="U320" s="370"/>
      <c r="V320" s="370"/>
      <c r="W320" s="353"/>
      <c r="X320" s="353"/>
      <c r="Y320" s="353"/>
      <c r="Z320" s="353"/>
      <c r="AA320" s="353"/>
      <c r="AB320" s="353"/>
      <c r="AC320" s="353"/>
      <c r="AD320" s="353"/>
      <c r="AE320" s="353"/>
      <c r="AF320" s="353"/>
      <c r="AG320" s="353"/>
      <c r="AH320" s="353"/>
      <c r="AI320" s="353"/>
      <c r="AJ320" s="353"/>
      <c r="AK320" s="353"/>
      <c r="AL320" s="353"/>
      <c r="AM320" s="353"/>
      <c r="AN320" s="353"/>
      <c r="AO320" s="353"/>
      <c r="AP320" s="353"/>
      <c r="AQ320" s="353"/>
      <c r="AR320" s="353"/>
      <c r="AS320" s="353"/>
      <c r="AT320" s="353"/>
      <c r="AU320" s="353"/>
      <c r="AV320" s="353"/>
      <c r="AW320" s="353"/>
      <c r="AX320" s="353"/>
      <c r="AY320" s="353"/>
      <c r="AZ320" s="353"/>
      <c r="BA320" s="353"/>
      <c r="BB320" s="353"/>
      <c r="BC320" s="353"/>
      <c r="BD320" s="353"/>
      <c r="BE320" s="353"/>
      <c r="BF320" s="353"/>
      <c r="BG320" s="353"/>
      <c r="BH320" s="353"/>
      <c r="BI320" s="353"/>
      <c r="BJ320" s="353"/>
    </row>
    <row r="321" spans="1:62">
      <c r="A321" s="467"/>
      <c r="B321" s="353"/>
      <c r="C321" s="352"/>
      <c r="D321" s="468"/>
      <c r="E321" s="469"/>
      <c r="F321" s="467"/>
      <c r="G321" s="352"/>
      <c r="H321" s="352"/>
      <c r="I321" s="467"/>
      <c r="J321" s="469"/>
      <c r="K321" s="352"/>
      <c r="L321" s="370"/>
      <c r="M321" s="374"/>
      <c r="N321" s="370"/>
      <c r="O321" s="370"/>
      <c r="P321" s="370"/>
      <c r="Q321" s="370"/>
      <c r="R321" s="373"/>
      <c r="S321" s="369"/>
      <c r="T321" s="370"/>
      <c r="U321" s="370"/>
      <c r="V321" s="370"/>
      <c r="W321" s="353"/>
      <c r="X321" s="353"/>
      <c r="Y321" s="353"/>
      <c r="Z321" s="353"/>
      <c r="AA321" s="353"/>
      <c r="AB321" s="353"/>
      <c r="AC321" s="353"/>
      <c r="AD321" s="353"/>
      <c r="AE321" s="353"/>
      <c r="AF321" s="353"/>
      <c r="AG321" s="353"/>
      <c r="AH321" s="353"/>
      <c r="AI321" s="353"/>
      <c r="AJ321" s="353"/>
      <c r="AK321" s="353"/>
      <c r="AL321" s="353"/>
      <c r="AM321" s="353"/>
      <c r="AN321" s="353"/>
      <c r="AO321" s="353"/>
      <c r="AP321" s="353"/>
      <c r="AQ321" s="353"/>
      <c r="AR321" s="353"/>
      <c r="AS321" s="353"/>
      <c r="AT321" s="353"/>
      <c r="AU321" s="353"/>
      <c r="AV321" s="353"/>
      <c r="AW321" s="353"/>
      <c r="AX321" s="353"/>
      <c r="AY321" s="353"/>
      <c r="AZ321" s="353"/>
      <c r="BA321" s="353"/>
      <c r="BB321" s="353"/>
      <c r="BC321" s="353"/>
      <c r="BD321" s="353"/>
      <c r="BE321" s="353"/>
      <c r="BF321" s="353"/>
      <c r="BG321" s="353"/>
      <c r="BH321" s="353"/>
      <c r="BI321" s="353"/>
      <c r="BJ321" s="353"/>
    </row>
    <row r="322" spans="1:62">
      <c r="A322" s="467"/>
      <c r="B322" s="353"/>
      <c r="C322" s="352"/>
      <c r="D322" s="468"/>
      <c r="E322" s="469"/>
      <c r="F322" s="467"/>
      <c r="G322" s="352"/>
      <c r="H322" s="352"/>
      <c r="I322" s="467"/>
      <c r="J322" s="469"/>
      <c r="K322" s="352"/>
      <c r="L322" s="370"/>
      <c r="M322" s="374"/>
      <c r="N322" s="370"/>
      <c r="O322" s="370"/>
      <c r="P322" s="370"/>
      <c r="Q322" s="370"/>
      <c r="R322" s="373"/>
      <c r="S322" s="369"/>
      <c r="T322" s="370"/>
      <c r="U322" s="370"/>
      <c r="V322" s="370"/>
      <c r="W322" s="353"/>
      <c r="X322" s="353"/>
      <c r="Y322" s="353"/>
      <c r="Z322" s="353"/>
      <c r="AA322" s="353"/>
      <c r="AB322" s="353"/>
      <c r="AC322" s="353"/>
      <c r="AD322" s="353"/>
      <c r="AE322" s="353"/>
      <c r="AF322" s="353"/>
      <c r="AG322" s="353"/>
      <c r="AH322" s="353"/>
      <c r="AI322" s="353"/>
      <c r="AJ322" s="353"/>
      <c r="AK322" s="353"/>
      <c r="AL322" s="353"/>
      <c r="AM322" s="353"/>
      <c r="AN322" s="353"/>
      <c r="AO322" s="353"/>
      <c r="AP322" s="353"/>
      <c r="AQ322" s="353"/>
      <c r="AR322" s="353"/>
      <c r="AS322" s="353"/>
      <c r="AT322" s="353"/>
      <c r="AU322" s="353"/>
      <c r="AV322" s="353"/>
      <c r="AW322" s="353"/>
      <c r="AX322" s="353"/>
      <c r="AY322" s="353"/>
      <c r="AZ322" s="353"/>
      <c r="BA322" s="353"/>
      <c r="BB322" s="353"/>
      <c r="BC322" s="353"/>
      <c r="BD322" s="353"/>
      <c r="BE322" s="353"/>
      <c r="BF322" s="353"/>
      <c r="BG322" s="353"/>
      <c r="BH322" s="353"/>
      <c r="BI322" s="353"/>
      <c r="BJ322" s="353"/>
    </row>
    <row r="323" spans="1:62">
      <c r="A323" s="467"/>
      <c r="B323" s="353"/>
      <c r="C323" s="352"/>
      <c r="D323" s="468"/>
      <c r="E323" s="469"/>
      <c r="F323" s="467"/>
      <c r="G323" s="352"/>
      <c r="H323" s="352"/>
      <c r="I323" s="467"/>
      <c r="J323" s="469"/>
      <c r="K323" s="352"/>
      <c r="L323" s="370"/>
      <c r="M323" s="374"/>
      <c r="N323" s="370"/>
      <c r="O323" s="370"/>
      <c r="P323" s="370"/>
      <c r="Q323" s="370"/>
      <c r="R323" s="373"/>
      <c r="S323" s="369"/>
      <c r="T323" s="370"/>
      <c r="U323" s="370"/>
      <c r="V323" s="370"/>
      <c r="W323" s="353"/>
      <c r="X323" s="353"/>
      <c r="Y323" s="353"/>
      <c r="Z323" s="353"/>
      <c r="AA323" s="353"/>
      <c r="AB323" s="353"/>
      <c r="AC323" s="353"/>
      <c r="AD323" s="353"/>
      <c r="AE323" s="353"/>
      <c r="AF323" s="353"/>
      <c r="AG323" s="353"/>
      <c r="AH323" s="353"/>
      <c r="AI323" s="353"/>
      <c r="AJ323" s="353"/>
      <c r="AK323" s="353"/>
      <c r="AL323" s="353"/>
      <c r="AM323" s="353"/>
      <c r="AN323" s="353"/>
      <c r="AO323" s="353"/>
      <c r="AP323" s="353"/>
      <c r="AQ323" s="353"/>
      <c r="AR323" s="353"/>
      <c r="AS323" s="353"/>
      <c r="AT323" s="353"/>
      <c r="AU323" s="353"/>
      <c r="AV323" s="353"/>
      <c r="AW323" s="353"/>
      <c r="AX323" s="353"/>
      <c r="AY323" s="353"/>
      <c r="AZ323" s="353"/>
      <c r="BA323" s="353"/>
      <c r="BB323" s="353"/>
      <c r="BC323" s="353"/>
      <c r="BD323" s="353"/>
      <c r="BE323" s="353"/>
      <c r="BF323" s="353"/>
      <c r="BG323" s="353"/>
      <c r="BH323" s="353"/>
      <c r="BI323" s="353"/>
      <c r="BJ323" s="353"/>
    </row>
    <row r="324" spans="1:62">
      <c r="A324" s="467"/>
      <c r="B324" s="353"/>
      <c r="C324" s="352"/>
      <c r="D324" s="468"/>
      <c r="E324" s="469"/>
      <c r="F324" s="467"/>
      <c r="G324" s="352"/>
      <c r="H324" s="352"/>
      <c r="I324" s="467"/>
      <c r="J324" s="469"/>
      <c r="K324" s="352"/>
      <c r="L324" s="370"/>
      <c r="M324" s="374"/>
      <c r="N324" s="370"/>
      <c r="O324" s="370"/>
      <c r="P324" s="370"/>
      <c r="Q324" s="370"/>
      <c r="R324" s="373"/>
      <c r="S324" s="369"/>
      <c r="T324" s="370"/>
      <c r="U324" s="370"/>
      <c r="V324" s="370"/>
      <c r="W324" s="353"/>
      <c r="X324" s="353"/>
      <c r="Y324" s="353"/>
      <c r="Z324" s="353"/>
      <c r="AA324" s="353"/>
      <c r="AB324" s="353"/>
      <c r="AC324" s="353"/>
      <c r="AD324" s="353"/>
      <c r="AE324" s="353"/>
      <c r="AF324" s="353"/>
      <c r="AG324" s="353"/>
      <c r="AH324" s="353"/>
      <c r="AI324" s="353"/>
      <c r="AJ324" s="353"/>
      <c r="AK324" s="353"/>
      <c r="AL324" s="353"/>
      <c r="AM324" s="353"/>
      <c r="AN324" s="353"/>
      <c r="AO324" s="353"/>
      <c r="AP324" s="353"/>
      <c r="AQ324" s="353"/>
      <c r="AR324" s="353"/>
      <c r="AS324" s="353"/>
      <c r="AT324" s="353"/>
      <c r="AU324" s="353"/>
      <c r="AV324" s="353"/>
      <c r="AW324" s="353"/>
      <c r="AX324" s="353"/>
      <c r="AY324" s="353"/>
      <c r="AZ324" s="353"/>
      <c r="BA324" s="353"/>
      <c r="BB324" s="353"/>
      <c r="BC324" s="353"/>
      <c r="BD324" s="353"/>
      <c r="BE324" s="353"/>
      <c r="BF324" s="353"/>
      <c r="BG324" s="353"/>
      <c r="BH324" s="353"/>
      <c r="BI324" s="353"/>
      <c r="BJ324" s="353"/>
    </row>
    <row r="325" spans="1:62">
      <c r="A325" s="467"/>
      <c r="B325" s="353"/>
      <c r="C325" s="352"/>
      <c r="D325" s="468"/>
      <c r="E325" s="469"/>
      <c r="F325" s="467"/>
      <c r="G325" s="352"/>
      <c r="H325" s="352"/>
      <c r="I325" s="467"/>
      <c r="J325" s="469"/>
      <c r="K325" s="352"/>
      <c r="L325" s="370"/>
      <c r="M325" s="374"/>
      <c r="N325" s="370"/>
      <c r="O325" s="370"/>
      <c r="P325" s="370"/>
      <c r="Q325" s="370"/>
      <c r="R325" s="373"/>
      <c r="S325" s="369"/>
      <c r="T325" s="370"/>
      <c r="U325" s="370"/>
      <c r="V325" s="370"/>
      <c r="W325" s="353"/>
      <c r="X325" s="353"/>
      <c r="Y325" s="353"/>
      <c r="Z325" s="353"/>
      <c r="AA325" s="353"/>
      <c r="AB325" s="353"/>
      <c r="AC325" s="353"/>
      <c r="AD325" s="353"/>
      <c r="AE325" s="353"/>
      <c r="AF325" s="353"/>
      <c r="AG325" s="353"/>
      <c r="AH325" s="353"/>
      <c r="AI325" s="353"/>
      <c r="AJ325" s="353"/>
      <c r="AK325" s="353"/>
      <c r="AL325" s="353"/>
      <c r="AM325" s="353"/>
      <c r="AN325" s="353"/>
      <c r="AO325" s="353"/>
      <c r="AP325" s="353"/>
      <c r="AQ325" s="353"/>
      <c r="AR325" s="353"/>
      <c r="AS325" s="353"/>
      <c r="AT325" s="353"/>
      <c r="AU325" s="353"/>
      <c r="AV325" s="353"/>
      <c r="AW325" s="353"/>
      <c r="AX325" s="353"/>
      <c r="AY325" s="353"/>
      <c r="AZ325" s="353"/>
      <c r="BA325" s="353"/>
      <c r="BB325" s="353"/>
      <c r="BC325" s="353"/>
      <c r="BD325" s="353"/>
      <c r="BE325" s="353"/>
      <c r="BF325" s="353"/>
      <c r="BG325" s="353"/>
      <c r="BH325" s="353"/>
      <c r="BI325" s="353"/>
      <c r="BJ325" s="353"/>
    </row>
    <row r="326" spans="1:62">
      <c r="A326" s="467"/>
      <c r="B326" s="353"/>
      <c r="C326" s="352"/>
      <c r="D326" s="468"/>
      <c r="E326" s="469"/>
      <c r="F326" s="467"/>
      <c r="G326" s="352"/>
      <c r="H326" s="352"/>
      <c r="I326" s="467"/>
      <c r="J326" s="469"/>
      <c r="K326" s="352"/>
      <c r="L326" s="370"/>
      <c r="M326" s="374"/>
      <c r="N326" s="370"/>
      <c r="O326" s="370"/>
      <c r="P326" s="370"/>
      <c r="Q326" s="370"/>
      <c r="R326" s="373"/>
      <c r="S326" s="369"/>
      <c r="T326" s="370"/>
      <c r="U326" s="370"/>
      <c r="V326" s="370"/>
      <c r="W326" s="353"/>
      <c r="X326" s="353"/>
      <c r="Y326" s="353"/>
      <c r="Z326" s="353"/>
      <c r="AA326" s="353"/>
      <c r="AB326" s="353"/>
      <c r="AC326" s="353"/>
      <c r="AD326" s="353"/>
      <c r="AE326" s="353"/>
      <c r="AF326" s="353"/>
      <c r="AG326" s="353"/>
      <c r="AH326" s="353"/>
      <c r="AI326" s="353"/>
      <c r="AJ326" s="353"/>
      <c r="AK326" s="353"/>
      <c r="AL326" s="353"/>
      <c r="AM326" s="353"/>
      <c r="AN326" s="353"/>
      <c r="AO326" s="353"/>
      <c r="AP326" s="353"/>
      <c r="AQ326" s="353"/>
      <c r="AR326" s="353"/>
      <c r="AS326" s="353"/>
      <c r="AT326" s="353"/>
      <c r="AU326" s="353"/>
      <c r="AV326" s="353"/>
      <c r="AW326" s="353"/>
      <c r="AX326" s="353"/>
      <c r="AY326" s="353"/>
      <c r="AZ326" s="353"/>
      <c r="BA326" s="353"/>
      <c r="BB326" s="353"/>
      <c r="BC326" s="353"/>
      <c r="BD326" s="353"/>
      <c r="BE326" s="353"/>
      <c r="BF326" s="353"/>
      <c r="BG326" s="353"/>
      <c r="BH326" s="353"/>
      <c r="BI326" s="353"/>
      <c r="BJ326" s="353"/>
    </row>
    <row r="327" spans="1:62">
      <c r="A327" s="311"/>
      <c r="B327" s="273"/>
      <c r="C327" s="296"/>
      <c r="D327" s="312"/>
      <c r="E327" s="313"/>
      <c r="F327" s="311"/>
      <c r="G327" s="296"/>
      <c r="H327" s="296"/>
      <c r="I327" s="311"/>
      <c r="J327" s="313"/>
      <c r="K327" s="296"/>
      <c r="W327" s="353"/>
      <c r="X327" s="353"/>
      <c r="Y327" s="353"/>
      <c r="Z327" s="353"/>
      <c r="AA327" s="353"/>
      <c r="AB327" s="353"/>
      <c r="AC327" s="353"/>
      <c r="AD327" s="353"/>
      <c r="AE327" s="353"/>
      <c r="AF327" s="353"/>
      <c r="AG327" s="353"/>
      <c r="AH327" s="353"/>
      <c r="AI327" s="353"/>
      <c r="AJ327" s="353"/>
      <c r="AK327" s="353"/>
      <c r="AL327" s="353"/>
      <c r="AM327" s="353"/>
      <c r="AN327" s="353"/>
      <c r="AO327" s="353"/>
      <c r="AP327" s="353"/>
      <c r="AQ327" s="353"/>
      <c r="AR327" s="353"/>
      <c r="AS327" s="353"/>
      <c r="AT327" s="353"/>
      <c r="AU327" s="353"/>
      <c r="AV327" s="353"/>
      <c r="AW327" s="353"/>
      <c r="AX327" s="353"/>
      <c r="AY327" s="353"/>
      <c r="AZ327" s="353"/>
      <c r="BA327" s="353"/>
      <c r="BB327" s="353"/>
      <c r="BC327" s="353"/>
      <c r="BD327" s="353"/>
      <c r="BE327" s="353"/>
      <c r="BF327" s="353"/>
      <c r="BG327" s="353"/>
      <c r="BH327" s="353"/>
      <c r="BI327" s="353"/>
      <c r="BJ327" s="353"/>
    </row>
    <row r="328" spans="1:62">
      <c r="A328" s="311"/>
      <c r="B328" s="273"/>
      <c r="C328" s="296"/>
      <c r="D328" s="312"/>
      <c r="E328" s="313"/>
      <c r="F328" s="311"/>
      <c r="G328" s="296"/>
      <c r="H328" s="296"/>
      <c r="I328" s="311"/>
      <c r="J328" s="313"/>
      <c r="K328" s="296"/>
      <c r="W328" s="353"/>
      <c r="X328" s="353"/>
      <c r="Y328" s="353"/>
      <c r="Z328" s="353"/>
      <c r="AA328" s="353"/>
      <c r="AB328" s="353"/>
      <c r="AC328" s="353"/>
      <c r="AD328" s="353"/>
      <c r="AE328" s="353"/>
      <c r="AF328" s="353"/>
      <c r="AG328" s="353"/>
      <c r="AH328" s="353"/>
      <c r="AI328" s="353"/>
      <c r="AJ328" s="353"/>
      <c r="AK328" s="353"/>
      <c r="AL328" s="353"/>
      <c r="AM328" s="353"/>
      <c r="AN328" s="353"/>
      <c r="AO328" s="353"/>
      <c r="AP328" s="353"/>
      <c r="AQ328" s="353"/>
      <c r="AR328" s="353"/>
      <c r="AS328" s="353"/>
      <c r="AT328" s="353"/>
      <c r="AU328" s="353"/>
      <c r="AV328" s="353"/>
      <c r="AW328" s="353"/>
      <c r="AX328" s="353"/>
      <c r="AY328" s="353"/>
      <c r="AZ328" s="353"/>
      <c r="BA328" s="353"/>
      <c r="BB328" s="353"/>
      <c r="BC328" s="353"/>
      <c r="BD328" s="353"/>
      <c r="BE328" s="353"/>
      <c r="BF328" s="353"/>
      <c r="BG328" s="353"/>
      <c r="BH328" s="353"/>
      <c r="BI328" s="353"/>
      <c r="BJ328" s="353"/>
    </row>
    <row r="329" spans="1:62">
      <c r="A329" s="311"/>
      <c r="B329" s="273"/>
      <c r="C329" s="296"/>
      <c r="D329" s="312"/>
      <c r="E329" s="313"/>
      <c r="F329" s="311"/>
      <c r="G329" s="296"/>
      <c r="H329" s="296"/>
      <c r="I329" s="311"/>
      <c r="J329" s="313"/>
      <c r="K329" s="296"/>
      <c r="W329" s="353"/>
      <c r="X329" s="353"/>
      <c r="Y329" s="353"/>
      <c r="Z329" s="353"/>
      <c r="AA329" s="353"/>
      <c r="AB329" s="353"/>
      <c r="AC329" s="353"/>
      <c r="AD329" s="353"/>
      <c r="AE329" s="353"/>
      <c r="AF329" s="353"/>
      <c r="AG329" s="353"/>
      <c r="AH329" s="353"/>
      <c r="AI329" s="353"/>
      <c r="AJ329" s="353"/>
      <c r="AK329" s="353"/>
      <c r="AL329" s="353"/>
      <c r="AM329" s="353"/>
      <c r="AN329" s="353"/>
      <c r="AO329" s="353"/>
      <c r="AP329" s="353"/>
      <c r="AQ329" s="353"/>
      <c r="AR329" s="353"/>
      <c r="AS329" s="353"/>
      <c r="AT329" s="353"/>
      <c r="AU329" s="353"/>
      <c r="AV329" s="353"/>
      <c r="AW329" s="353"/>
      <c r="AX329" s="353"/>
      <c r="AY329" s="353"/>
      <c r="AZ329" s="353"/>
      <c r="BA329" s="353"/>
      <c r="BB329" s="353"/>
      <c r="BC329" s="353"/>
      <c r="BD329" s="353"/>
      <c r="BE329" s="353"/>
      <c r="BF329" s="353"/>
      <c r="BG329" s="353"/>
      <c r="BH329" s="353"/>
      <c r="BI329" s="353"/>
      <c r="BJ329" s="353"/>
    </row>
    <row r="330" spans="1:62">
      <c r="A330" s="311"/>
      <c r="B330" s="273"/>
      <c r="C330" s="296"/>
      <c r="D330" s="312"/>
      <c r="E330" s="313"/>
      <c r="F330" s="311"/>
      <c r="G330" s="296"/>
      <c r="H330" s="296"/>
      <c r="I330" s="311"/>
      <c r="J330" s="313"/>
      <c r="K330" s="296"/>
      <c r="W330" s="353"/>
      <c r="X330" s="353"/>
      <c r="Y330" s="353"/>
      <c r="Z330" s="353"/>
      <c r="AA330" s="353"/>
      <c r="AB330" s="353"/>
      <c r="AC330" s="353"/>
      <c r="AD330" s="353"/>
      <c r="AE330" s="353"/>
      <c r="AF330" s="353"/>
      <c r="AG330" s="353"/>
      <c r="AH330" s="353"/>
      <c r="AI330" s="353"/>
      <c r="AJ330" s="353"/>
      <c r="AK330" s="353"/>
      <c r="AL330" s="353"/>
      <c r="AM330" s="353"/>
      <c r="AN330" s="353"/>
      <c r="AO330" s="353"/>
      <c r="AP330" s="353"/>
      <c r="AQ330" s="353"/>
      <c r="AR330" s="353"/>
      <c r="AS330" s="353"/>
      <c r="AT330" s="353"/>
      <c r="AU330" s="353"/>
      <c r="AV330" s="353"/>
      <c r="AW330" s="353"/>
      <c r="AX330" s="353"/>
      <c r="AY330" s="353"/>
      <c r="AZ330" s="353"/>
      <c r="BA330" s="353"/>
      <c r="BB330" s="353"/>
      <c r="BC330" s="353"/>
      <c r="BD330" s="353"/>
      <c r="BE330" s="353"/>
      <c r="BF330" s="353"/>
      <c r="BG330" s="353"/>
      <c r="BH330" s="353"/>
      <c r="BI330" s="353"/>
      <c r="BJ330" s="353"/>
    </row>
    <row r="331" spans="1:62">
      <c r="A331" s="311"/>
      <c r="B331" s="273"/>
      <c r="C331" s="296"/>
      <c r="D331" s="312"/>
      <c r="E331" s="313"/>
      <c r="F331" s="311"/>
      <c r="G331" s="296"/>
      <c r="H331" s="296"/>
      <c r="I331" s="311"/>
      <c r="J331" s="313"/>
      <c r="K331" s="296"/>
      <c r="W331" s="353"/>
      <c r="X331" s="353"/>
      <c r="Y331" s="353"/>
      <c r="Z331" s="353"/>
      <c r="AA331" s="353"/>
      <c r="AB331" s="353"/>
      <c r="AC331" s="353"/>
      <c r="AD331" s="353"/>
      <c r="AE331" s="353"/>
      <c r="AF331" s="353"/>
      <c r="AG331" s="353"/>
      <c r="AH331" s="353"/>
      <c r="AI331" s="353"/>
      <c r="AJ331" s="353"/>
      <c r="AK331" s="353"/>
      <c r="AL331" s="353"/>
      <c r="AM331" s="353"/>
      <c r="AN331" s="353"/>
      <c r="AO331" s="353"/>
      <c r="AP331" s="353"/>
      <c r="AQ331" s="353"/>
      <c r="AR331" s="353"/>
      <c r="AS331" s="353"/>
      <c r="AT331" s="353"/>
      <c r="AU331" s="353"/>
      <c r="AV331" s="353"/>
      <c r="AW331" s="353"/>
      <c r="AX331" s="353"/>
      <c r="AY331" s="353"/>
      <c r="AZ331" s="353"/>
      <c r="BA331" s="353"/>
      <c r="BB331" s="353"/>
      <c r="BC331" s="353"/>
      <c r="BD331" s="353"/>
      <c r="BE331" s="353"/>
      <c r="BF331" s="353"/>
      <c r="BG331" s="353"/>
      <c r="BH331" s="353"/>
      <c r="BI331" s="353"/>
      <c r="BJ331" s="353"/>
    </row>
    <row r="332" spans="1:62">
      <c r="A332" s="311"/>
      <c r="B332" s="273"/>
      <c r="C332" s="296"/>
      <c r="D332" s="312"/>
      <c r="E332" s="313"/>
      <c r="F332" s="311"/>
      <c r="G332" s="296"/>
      <c r="H332" s="296"/>
      <c r="I332" s="311"/>
      <c r="J332" s="313"/>
      <c r="K332" s="296"/>
      <c r="W332" s="353"/>
      <c r="X332" s="353"/>
      <c r="Y332" s="353"/>
      <c r="Z332" s="353"/>
      <c r="AA332" s="353"/>
      <c r="AB332" s="353"/>
      <c r="AC332" s="353"/>
      <c r="AD332" s="353"/>
      <c r="AE332" s="353"/>
      <c r="AF332" s="353"/>
      <c r="AG332" s="353"/>
      <c r="AH332" s="353"/>
      <c r="AI332" s="353"/>
      <c r="AJ332" s="353"/>
      <c r="AK332" s="353"/>
      <c r="AL332" s="353"/>
      <c r="AM332" s="353"/>
      <c r="AN332" s="353"/>
      <c r="AO332" s="353"/>
      <c r="AP332" s="353"/>
      <c r="AQ332" s="353"/>
      <c r="AR332" s="353"/>
      <c r="AS332" s="353"/>
      <c r="AT332" s="353"/>
      <c r="AU332" s="353"/>
      <c r="AV332" s="353"/>
      <c r="AW332" s="353"/>
      <c r="AX332" s="353"/>
      <c r="AY332" s="353"/>
      <c r="AZ332" s="353"/>
      <c r="BA332" s="353"/>
      <c r="BB332" s="353"/>
      <c r="BC332" s="353"/>
      <c r="BD332" s="353"/>
      <c r="BE332" s="353"/>
      <c r="BF332" s="353"/>
      <c r="BG332" s="353"/>
      <c r="BH332" s="353"/>
      <c r="BI332" s="353"/>
      <c r="BJ332" s="353"/>
    </row>
    <row r="333" spans="1:62">
      <c r="A333" s="311"/>
      <c r="B333" s="273"/>
      <c r="C333" s="296"/>
      <c r="D333" s="312"/>
      <c r="E333" s="313"/>
      <c r="F333" s="311"/>
      <c r="G333" s="296"/>
      <c r="H333" s="296"/>
      <c r="I333" s="311"/>
      <c r="J333" s="313"/>
      <c r="K333" s="296"/>
      <c r="W333" s="353"/>
      <c r="X333" s="353"/>
      <c r="Y333" s="353"/>
      <c r="Z333" s="353"/>
      <c r="AA333" s="353"/>
      <c r="AB333" s="353"/>
      <c r="AC333" s="353"/>
      <c r="AD333" s="353"/>
      <c r="AE333" s="353"/>
      <c r="AF333" s="353"/>
      <c r="AG333" s="353"/>
      <c r="AH333" s="353"/>
      <c r="AI333" s="353"/>
      <c r="AJ333" s="353"/>
      <c r="AK333" s="353"/>
      <c r="AL333" s="353"/>
      <c r="AM333" s="353"/>
      <c r="AN333" s="353"/>
      <c r="AO333" s="353"/>
      <c r="AP333" s="353"/>
      <c r="AQ333" s="353"/>
      <c r="AR333" s="353"/>
      <c r="AS333" s="353"/>
      <c r="AT333" s="353"/>
      <c r="AU333" s="353"/>
      <c r="AV333" s="353"/>
      <c r="AW333" s="353"/>
      <c r="AX333" s="353"/>
      <c r="AY333" s="353"/>
      <c r="AZ333" s="353"/>
      <c r="BA333" s="353"/>
      <c r="BB333" s="353"/>
      <c r="BC333" s="353"/>
      <c r="BD333" s="353"/>
      <c r="BE333" s="353"/>
      <c r="BF333" s="353"/>
      <c r="BG333" s="353"/>
      <c r="BH333" s="353"/>
      <c r="BI333" s="353"/>
      <c r="BJ333" s="353"/>
    </row>
    <row r="334" spans="1:62">
      <c r="A334" s="311"/>
      <c r="B334" s="273"/>
      <c r="C334" s="296"/>
      <c r="D334" s="312"/>
      <c r="E334" s="313"/>
      <c r="F334" s="311"/>
      <c r="G334" s="296"/>
      <c r="H334" s="296"/>
      <c r="I334" s="311"/>
      <c r="J334" s="313"/>
      <c r="K334" s="296"/>
      <c r="W334" s="353"/>
      <c r="X334" s="353"/>
      <c r="Y334" s="353"/>
      <c r="Z334" s="353"/>
      <c r="AA334" s="353"/>
      <c r="AB334" s="353"/>
      <c r="AC334" s="353"/>
      <c r="AD334" s="353"/>
      <c r="AE334" s="353"/>
      <c r="AF334" s="353"/>
      <c r="AG334" s="353"/>
      <c r="AH334" s="353"/>
      <c r="AI334" s="353"/>
      <c r="AJ334" s="353"/>
      <c r="AK334" s="353"/>
      <c r="AL334" s="353"/>
      <c r="AM334" s="353"/>
      <c r="AN334" s="353"/>
      <c r="AO334" s="353"/>
      <c r="AP334" s="353"/>
      <c r="AQ334" s="353"/>
      <c r="AR334" s="353"/>
      <c r="AS334" s="353"/>
      <c r="AT334" s="353"/>
      <c r="AU334" s="353"/>
      <c r="AV334" s="353"/>
      <c r="AW334" s="353"/>
      <c r="AX334" s="353"/>
      <c r="AY334" s="353"/>
      <c r="AZ334" s="353"/>
      <c r="BA334" s="353"/>
      <c r="BB334" s="353"/>
      <c r="BC334" s="353"/>
      <c r="BD334" s="353"/>
      <c r="BE334" s="353"/>
      <c r="BF334" s="353"/>
      <c r="BG334" s="353"/>
      <c r="BH334" s="353"/>
      <c r="BI334" s="353"/>
      <c r="BJ334" s="353"/>
    </row>
    <row r="335" spans="1:62">
      <c r="A335" s="311"/>
      <c r="B335" s="273"/>
      <c r="C335" s="296"/>
      <c r="D335" s="312"/>
      <c r="E335" s="313"/>
      <c r="F335" s="311"/>
      <c r="G335" s="296"/>
      <c r="H335" s="296"/>
      <c r="I335" s="311"/>
      <c r="J335" s="313"/>
      <c r="K335" s="296"/>
      <c r="W335" s="353"/>
      <c r="X335" s="353"/>
      <c r="Y335" s="353"/>
      <c r="Z335" s="353"/>
      <c r="AA335" s="353"/>
      <c r="AB335" s="353"/>
      <c r="AC335" s="353"/>
      <c r="AD335" s="353"/>
      <c r="AE335" s="353"/>
      <c r="AF335" s="353"/>
      <c r="AG335" s="353"/>
      <c r="AH335" s="353"/>
      <c r="AI335" s="353"/>
      <c r="AJ335" s="353"/>
      <c r="AK335" s="353"/>
      <c r="AL335" s="353"/>
      <c r="AM335" s="353"/>
      <c r="AN335" s="353"/>
      <c r="AO335" s="353"/>
      <c r="AP335" s="353"/>
      <c r="AQ335" s="353"/>
      <c r="AR335" s="353"/>
      <c r="AS335" s="353"/>
      <c r="AT335" s="353"/>
      <c r="AU335" s="353"/>
      <c r="AV335" s="353"/>
      <c r="AW335" s="353"/>
      <c r="AX335" s="353"/>
      <c r="AY335" s="353"/>
      <c r="AZ335" s="353"/>
      <c r="BA335" s="353"/>
      <c r="BB335" s="353"/>
      <c r="BC335" s="353"/>
      <c r="BD335" s="353"/>
      <c r="BE335" s="353"/>
      <c r="BF335" s="353"/>
      <c r="BG335" s="353"/>
      <c r="BH335" s="353"/>
      <c r="BI335" s="353"/>
      <c r="BJ335" s="353"/>
    </row>
    <row r="336" spans="1:62">
      <c r="A336" s="311"/>
      <c r="B336" s="273"/>
      <c r="C336" s="296"/>
      <c r="D336" s="312"/>
      <c r="E336" s="313"/>
      <c r="F336" s="311"/>
      <c r="G336" s="296"/>
      <c r="H336" s="296"/>
      <c r="I336" s="311"/>
      <c r="J336" s="313"/>
      <c r="K336" s="296"/>
    </row>
    <row r="337" spans="1:11">
      <c r="A337" s="311"/>
      <c r="B337" s="273"/>
      <c r="C337" s="296"/>
      <c r="D337" s="312"/>
      <c r="E337" s="313"/>
      <c r="F337" s="311"/>
      <c r="G337" s="296"/>
      <c r="H337" s="296"/>
      <c r="I337" s="311"/>
      <c r="J337" s="313"/>
      <c r="K337" s="296"/>
    </row>
    <row r="338" spans="1:11">
      <c r="A338" s="311"/>
      <c r="B338" s="273"/>
      <c r="C338" s="296"/>
      <c r="D338" s="312"/>
      <c r="E338" s="313"/>
      <c r="F338" s="311"/>
      <c r="G338" s="296"/>
      <c r="H338" s="296"/>
      <c r="I338" s="311"/>
      <c r="J338" s="313"/>
      <c r="K338" s="296"/>
    </row>
    <row r="339" spans="1:11">
      <c r="A339" s="311"/>
      <c r="B339" s="273"/>
      <c r="C339" s="296"/>
      <c r="D339" s="312"/>
      <c r="E339" s="313"/>
      <c r="F339" s="311"/>
      <c r="G339" s="296"/>
      <c r="H339" s="296"/>
      <c r="I339" s="311"/>
      <c r="J339" s="313"/>
      <c r="K339" s="296"/>
    </row>
    <row r="340" spans="1:11">
      <c r="A340" s="311"/>
      <c r="B340" s="273"/>
      <c r="C340" s="296"/>
      <c r="D340" s="312"/>
      <c r="E340" s="313"/>
      <c r="F340" s="311"/>
      <c r="G340" s="296"/>
      <c r="H340" s="296"/>
      <c r="I340" s="311"/>
      <c r="J340" s="313"/>
      <c r="K340" s="296"/>
    </row>
    <row r="341" spans="1:11">
      <c r="A341" s="311"/>
      <c r="B341" s="273"/>
      <c r="C341" s="296"/>
      <c r="D341" s="312"/>
      <c r="E341" s="313"/>
      <c r="F341" s="311"/>
      <c r="G341" s="296"/>
      <c r="H341" s="296"/>
      <c r="I341" s="311"/>
      <c r="J341" s="313"/>
      <c r="K341" s="296"/>
    </row>
    <row r="342" spans="1:11">
      <c r="A342" s="311"/>
      <c r="B342" s="273"/>
      <c r="C342" s="296"/>
      <c r="D342" s="312"/>
      <c r="E342" s="313"/>
      <c r="F342" s="311"/>
      <c r="G342" s="296"/>
      <c r="H342" s="296"/>
      <c r="I342" s="311"/>
      <c r="J342" s="313"/>
      <c r="K342" s="296"/>
    </row>
  </sheetData>
  <autoFilter ref="A9:IC316"/>
  <mergeCells count="13">
    <mergeCell ref="A6:A7"/>
    <mergeCell ref="B6:B7"/>
    <mergeCell ref="I6:K6"/>
    <mergeCell ref="V6:V8"/>
    <mergeCell ref="I7:I8"/>
    <mergeCell ref="R6:R8"/>
    <mergeCell ref="S6:S8"/>
    <mergeCell ref="J7:J8"/>
    <mergeCell ref="C3:R3"/>
    <mergeCell ref="K7:K8"/>
    <mergeCell ref="T1:U1"/>
    <mergeCell ref="T2:V2"/>
    <mergeCell ref="T3:V3"/>
  </mergeCells>
  <hyperlinks>
    <hyperlink ref="C42" r:id="rId1"/>
    <hyperlink ref="C166" r:id="rId2" display="Канализ. насосн. станция № 3"/>
    <hyperlink ref="C180" r:id="rId3" display="Очистные сооружения в комплекте"/>
  </hyperlinks>
  <pageMargins left="0.19685039370078741" right="0.27559055118110237" top="0.19685039370078741" bottom="0.19685039370078741" header="0.31496062992125984" footer="0.31496062992125984"/>
  <pageSetup paperSize="9" scale="60" fitToHeight="9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</sheetPr>
  <dimension ref="A1:IN1118"/>
  <sheetViews>
    <sheetView zoomScale="80" zoomScaleNormal="80" workbookViewId="0">
      <pane xSplit="3" ySplit="9" topLeftCell="F1102" activePane="bottomRight" state="frozen"/>
      <selection pane="topRight" activeCell="D1" sqref="D1"/>
      <selection pane="bottomLeft" activeCell="A8" sqref="A8"/>
      <selection pane="bottomRight" activeCell="M1116" sqref="M1116"/>
    </sheetView>
  </sheetViews>
  <sheetFormatPr defaultRowHeight="12.75"/>
  <cols>
    <col min="1" max="1" width="6" style="51" customWidth="1"/>
    <col min="2" max="2" width="12.7109375" style="23" customWidth="1"/>
    <col min="3" max="3" width="22.42578125" style="52" customWidth="1"/>
    <col min="4" max="4" width="10" style="53" customWidth="1"/>
    <col min="5" max="5" width="15.85546875" style="52" customWidth="1"/>
    <col min="6" max="6" width="21.140625" style="52" customWidth="1"/>
    <col min="7" max="7" width="21.85546875" style="52" customWidth="1"/>
    <col min="8" max="8" width="12.7109375" style="52" customWidth="1"/>
    <col min="9" max="9" width="11" style="2" customWidth="1"/>
    <col min="10" max="10" width="11.7109375" style="52" customWidth="1"/>
    <col min="11" max="11" width="31.42578125" style="2" customWidth="1"/>
    <col min="12" max="12" width="18.42578125" style="2" customWidth="1"/>
    <col min="13" max="13" width="30.5703125" style="2" customWidth="1"/>
    <col min="14" max="14" width="9.140625" style="2"/>
    <col min="15" max="229" width="9.140625" style="3"/>
    <col min="230" max="16384" width="9.140625" style="2"/>
  </cols>
  <sheetData>
    <row r="1" spans="1:229">
      <c r="L1" s="507" t="s">
        <v>1554</v>
      </c>
      <c r="M1" s="507"/>
      <c r="N1" s="97"/>
    </row>
    <row r="2" spans="1:229" ht="30" customHeight="1">
      <c r="L2" s="508" t="s">
        <v>1746</v>
      </c>
      <c r="M2" s="507"/>
      <c r="N2" s="507"/>
    </row>
    <row r="3" spans="1:229" ht="16.5" customHeight="1">
      <c r="L3" s="97"/>
      <c r="M3" s="97"/>
      <c r="N3" s="97"/>
    </row>
    <row r="4" spans="1:229" ht="40.5" customHeight="1">
      <c r="A4" s="1"/>
      <c r="B4" s="1"/>
      <c r="C4" s="1"/>
      <c r="D4" s="1"/>
      <c r="E4" s="509" t="s">
        <v>3722</v>
      </c>
      <c r="F4" s="509"/>
      <c r="G4" s="509"/>
      <c r="H4" s="509"/>
      <c r="I4" s="509"/>
      <c r="J4" s="509"/>
      <c r="K4" s="509"/>
      <c r="L4" s="508" t="s">
        <v>2440</v>
      </c>
      <c r="M4" s="507"/>
      <c r="N4" s="507"/>
    </row>
    <row r="5" spans="1:229" ht="15.75" customHeight="1">
      <c r="A5" s="4"/>
      <c r="B5" s="5"/>
      <c r="C5" s="6"/>
      <c r="D5" s="7"/>
      <c r="E5" s="6"/>
      <c r="F5" s="6"/>
      <c r="G5" s="6"/>
      <c r="H5" s="6"/>
      <c r="I5" s="8"/>
      <c r="J5" s="6"/>
      <c r="K5" s="8"/>
    </row>
    <row r="6" spans="1:229" ht="13.5" thickBot="1">
      <c r="A6" s="4"/>
      <c r="B6" s="5"/>
      <c r="C6" s="6"/>
      <c r="D6" s="7"/>
      <c r="E6" s="6"/>
      <c r="F6" s="6"/>
      <c r="G6" s="6"/>
      <c r="H6" s="6"/>
      <c r="I6" s="8"/>
      <c r="J6" s="6"/>
      <c r="K6" s="8"/>
    </row>
    <row r="7" spans="1:229" s="266" customFormat="1" ht="54.75" customHeight="1" thickBot="1">
      <c r="A7" s="510" t="s">
        <v>1913</v>
      </c>
      <c r="B7" s="510" t="s">
        <v>537</v>
      </c>
      <c r="C7" s="258" t="s">
        <v>544</v>
      </c>
      <c r="D7" s="259" t="s">
        <v>3556</v>
      </c>
      <c r="E7" s="260" t="s">
        <v>3555</v>
      </c>
      <c r="F7" s="260" t="s">
        <v>538</v>
      </c>
      <c r="G7" s="261" t="s">
        <v>539</v>
      </c>
      <c r="H7" s="512" t="s">
        <v>540</v>
      </c>
      <c r="I7" s="513"/>
      <c r="J7" s="514"/>
      <c r="K7" s="262" t="s">
        <v>3554</v>
      </c>
      <c r="L7" s="263"/>
      <c r="M7" s="263" t="s">
        <v>1736</v>
      </c>
      <c r="N7" s="515" t="s">
        <v>253</v>
      </c>
      <c r="O7" s="264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K7" s="265"/>
      <c r="DL7" s="265"/>
      <c r="DM7" s="265"/>
      <c r="DN7" s="265"/>
      <c r="DO7" s="265"/>
      <c r="DP7" s="265"/>
      <c r="DQ7" s="265"/>
      <c r="DR7" s="265"/>
      <c r="DS7" s="265"/>
      <c r="DT7" s="265"/>
      <c r="DU7" s="265"/>
      <c r="DV7" s="265"/>
      <c r="DW7" s="265"/>
      <c r="DX7" s="265"/>
      <c r="DY7" s="265"/>
      <c r="DZ7" s="265"/>
      <c r="EA7" s="265"/>
      <c r="EB7" s="265"/>
      <c r="EC7" s="265"/>
      <c r="ED7" s="265"/>
      <c r="EE7" s="265"/>
      <c r="EF7" s="265"/>
      <c r="EG7" s="265"/>
      <c r="EH7" s="265"/>
      <c r="EI7" s="265"/>
      <c r="EJ7" s="265"/>
      <c r="EK7" s="265"/>
      <c r="EL7" s="265"/>
      <c r="EM7" s="265"/>
      <c r="EN7" s="265"/>
      <c r="EO7" s="265"/>
      <c r="EP7" s="265"/>
      <c r="EQ7" s="265"/>
      <c r="ER7" s="265"/>
      <c r="ES7" s="265"/>
      <c r="ET7" s="265"/>
      <c r="EU7" s="265"/>
      <c r="EV7" s="265"/>
      <c r="EW7" s="265"/>
      <c r="EX7" s="265"/>
      <c r="EY7" s="265"/>
      <c r="EZ7" s="265"/>
      <c r="FA7" s="265"/>
      <c r="FB7" s="265"/>
      <c r="FC7" s="265"/>
      <c r="FD7" s="265"/>
      <c r="FE7" s="265"/>
      <c r="FF7" s="265"/>
      <c r="FG7" s="265"/>
      <c r="FH7" s="265"/>
      <c r="FI7" s="265"/>
      <c r="FJ7" s="265"/>
      <c r="FK7" s="265"/>
      <c r="FL7" s="265"/>
      <c r="FM7" s="265"/>
      <c r="FN7" s="265"/>
      <c r="FO7" s="265"/>
      <c r="FP7" s="265"/>
      <c r="FQ7" s="265"/>
      <c r="FR7" s="265"/>
      <c r="FS7" s="265"/>
      <c r="FT7" s="265"/>
      <c r="FU7" s="265"/>
      <c r="FV7" s="265"/>
      <c r="FW7" s="265"/>
      <c r="FX7" s="265"/>
      <c r="FY7" s="265"/>
      <c r="FZ7" s="265"/>
      <c r="GA7" s="265"/>
      <c r="GB7" s="265"/>
      <c r="GC7" s="265"/>
      <c r="GD7" s="265"/>
      <c r="GE7" s="265"/>
      <c r="GF7" s="265"/>
      <c r="GG7" s="265"/>
      <c r="GH7" s="265"/>
      <c r="GI7" s="265"/>
      <c r="GJ7" s="265"/>
      <c r="GK7" s="265"/>
      <c r="GL7" s="265"/>
      <c r="GM7" s="265"/>
      <c r="GN7" s="265"/>
      <c r="GO7" s="265"/>
      <c r="GP7" s="265"/>
      <c r="GQ7" s="265"/>
      <c r="GR7" s="265"/>
      <c r="GS7" s="265"/>
      <c r="GT7" s="265"/>
      <c r="GU7" s="265"/>
      <c r="GV7" s="265"/>
      <c r="GW7" s="265"/>
      <c r="GX7" s="265"/>
      <c r="GY7" s="265"/>
      <c r="GZ7" s="265"/>
      <c r="HA7" s="265"/>
      <c r="HB7" s="265"/>
      <c r="HC7" s="265"/>
      <c r="HD7" s="265"/>
      <c r="HE7" s="265"/>
      <c r="HF7" s="265"/>
      <c r="HG7" s="265"/>
      <c r="HH7" s="265"/>
      <c r="HI7" s="265"/>
      <c r="HJ7" s="265"/>
      <c r="HK7" s="265"/>
      <c r="HL7" s="265"/>
      <c r="HM7" s="265"/>
      <c r="HN7" s="265"/>
      <c r="HO7" s="265"/>
      <c r="HP7" s="265"/>
      <c r="HQ7" s="265"/>
      <c r="HR7" s="265"/>
      <c r="HS7" s="265"/>
      <c r="HT7" s="265"/>
      <c r="HU7" s="265"/>
    </row>
    <row r="8" spans="1:229" ht="24" customHeight="1">
      <c r="A8" s="511"/>
      <c r="B8" s="511"/>
      <c r="C8" s="9" t="s">
        <v>544</v>
      </c>
      <c r="D8" s="10" t="s">
        <v>545</v>
      </c>
      <c r="E8" s="11" t="s">
        <v>546</v>
      </c>
      <c r="F8" s="98" t="s">
        <v>548</v>
      </c>
      <c r="G8" s="100" t="s">
        <v>549</v>
      </c>
      <c r="H8" s="516" t="s">
        <v>550</v>
      </c>
      <c r="I8" s="518" t="s">
        <v>551</v>
      </c>
      <c r="J8" s="505" t="s">
        <v>552</v>
      </c>
      <c r="K8" s="12" t="s">
        <v>553</v>
      </c>
      <c r="L8" s="13"/>
      <c r="M8" s="14" t="s">
        <v>1736</v>
      </c>
      <c r="N8" s="515"/>
      <c r="O8" s="60"/>
    </row>
    <row r="9" spans="1:229" s="23" customFormat="1" ht="26.25" customHeight="1" thickBot="1">
      <c r="A9" s="15"/>
      <c r="B9" s="15"/>
      <c r="C9" s="16" t="s">
        <v>560</v>
      </c>
      <c r="D9" s="17" t="s">
        <v>1597</v>
      </c>
      <c r="E9" s="18"/>
      <c r="F9" s="99"/>
      <c r="G9" s="101" t="s">
        <v>560</v>
      </c>
      <c r="H9" s="517"/>
      <c r="I9" s="519"/>
      <c r="J9" s="506"/>
      <c r="K9" s="19" t="s">
        <v>561</v>
      </c>
      <c r="L9" s="21"/>
      <c r="M9" s="20"/>
      <c r="N9" s="515"/>
      <c r="O9" s="60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</row>
    <row r="10" spans="1:229" s="191" customFormat="1" ht="24.75" customHeight="1">
      <c r="A10" s="172">
        <v>1</v>
      </c>
      <c r="B10" s="173" t="s">
        <v>876</v>
      </c>
      <c r="C10" s="199" t="s">
        <v>877</v>
      </c>
      <c r="D10" s="177">
        <v>1989</v>
      </c>
      <c r="E10" s="175" t="s">
        <v>3517</v>
      </c>
      <c r="F10" s="183" t="s">
        <v>1297</v>
      </c>
      <c r="G10" s="240"/>
      <c r="H10" s="172"/>
      <c r="I10" s="172"/>
      <c r="J10" s="185"/>
      <c r="K10" s="184">
        <v>12000</v>
      </c>
      <c r="L10" s="172" t="s">
        <v>1603</v>
      </c>
      <c r="M10" s="179" t="s">
        <v>2447</v>
      </c>
      <c r="N10" s="172" t="s">
        <v>878</v>
      </c>
      <c r="O10" s="241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</row>
    <row r="11" spans="1:229" s="191" customFormat="1" ht="25.5">
      <c r="A11" s="172">
        <f>A10+1</f>
        <v>2</v>
      </c>
      <c r="B11" s="173" t="s">
        <v>879</v>
      </c>
      <c r="C11" s="199" t="s">
        <v>880</v>
      </c>
      <c r="D11" s="177">
        <v>1989</v>
      </c>
      <c r="E11" s="175" t="s">
        <v>1607</v>
      </c>
      <c r="F11" s="183" t="s">
        <v>1297</v>
      </c>
      <c r="G11" s="240"/>
      <c r="H11" s="172"/>
      <c r="I11" s="172"/>
      <c r="J11" s="185"/>
      <c r="K11" s="184">
        <v>30000</v>
      </c>
      <c r="L11" s="222" t="s">
        <v>1603</v>
      </c>
      <c r="M11" s="179" t="s">
        <v>2447</v>
      </c>
      <c r="N11" s="172" t="s">
        <v>878</v>
      </c>
      <c r="O11" s="241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</row>
    <row r="12" spans="1:229" s="191" customFormat="1" ht="25.5">
      <c r="A12" s="172">
        <f t="shared" ref="A12:A77" si="0">A11+1</f>
        <v>3</v>
      </c>
      <c r="B12" s="173" t="s">
        <v>881</v>
      </c>
      <c r="C12" s="183" t="s">
        <v>880</v>
      </c>
      <c r="D12" s="172">
        <v>1989</v>
      </c>
      <c r="E12" s="183" t="s">
        <v>1607</v>
      </c>
      <c r="F12" s="183" t="s">
        <v>1297</v>
      </c>
      <c r="G12" s="172"/>
      <c r="H12" s="172"/>
      <c r="I12" s="172"/>
      <c r="J12" s="185"/>
      <c r="K12" s="184">
        <v>30000</v>
      </c>
      <c r="L12" s="222" t="s">
        <v>1603</v>
      </c>
      <c r="M12" s="179" t="s">
        <v>2447</v>
      </c>
      <c r="N12" s="172" t="s">
        <v>878</v>
      </c>
      <c r="O12" s="241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</row>
    <row r="13" spans="1:229" s="191" customFormat="1" ht="25.5">
      <c r="A13" s="172">
        <f t="shared" si="0"/>
        <v>4</v>
      </c>
      <c r="B13" s="173" t="s">
        <v>882</v>
      </c>
      <c r="C13" s="199" t="s">
        <v>880</v>
      </c>
      <c r="D13" s="177">
        <v>1989</v>
      </c>
      <c r="E13" s="175" t="s">
        <v>1607</v>
      </c>
      <c r="F13" s="183" t="s">
        <v>1297</v>
      </c>
      <c r="G13" s="240"/>
      <c r="H13" s="172"/>
      <c r="I13" s="172"/>
      <c r="J13" s="185"/>
      <c r="K13" s="184">
        <v>30000</v>
      </c>
      <c r="L13" s="222" t="s">
        <v>1603</v>
      </c>
      <c r="M13" s="179" t="s">
        <v>2447</v>
      </c>
      <c r="N13" s="172" t="s">
        <v>878</v>
      </c>
      <c r="O13" s="241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</row>
    <row r="14" spans="1:229" s="191" customFormat="1" ht="25.5">
      <c r="A14" s="172">
        <f t="shared" si="0"/>
        <v>5</v>
      </c>
      <c r="B14" s="173" t="s">
        <v>883</v>
      </c>
      <c r="C14" s="199" t="s">
        <v>884</v>
      </c>
      <c r="D14" s="177">
        <v>1989</v>
      </c>
      <c r="E14" s="175" t="s">
        <v>1607</v>
      </c>
      <c r="F14" s="183" t="s">
        <v>1297</v>
      </c>
      <c r="G14" s="240"/>
      <c r="H14" s="172"/>
      <c r="I14" s="172"/>
      <c r="J14" s="185"/>
      <c r="K14" s="184">
        <v>15000</v>
      </c>
      <c r="L14" s="172" t="s">
        <v>1603</v>
      </c>
      <c r="M14" s="179" t="s">
        <v>2447</v>
      </c>
      <c r="N14" s="172" t="s">
        <v>878</v>
      </c>
      <c r="O14" s="241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</row>
    <row r="15" spans="1:229" s="191" customFormat="1" ht="25.5">
      <c r="A15" s="172">
        <f t="shared" si="0"/>
        <v>6</v>
      </c>
      <c r="B15" s="173" t="s">
        <v>885</v>
      </c>
      <c r="C15" s="199" t="s">
        <v>884</v>
      </c>
      <c r="D15" s="177">
        <v>1989</v>
      </c>
      <c r="E15" s="175" t="s">
        <v>1607</v>
      </c>
      <c r="F15" s="183" t="s">
        <v>1297</v>
      </c>
      <c r="G15" s="240"/>
      <c r="H15" s="172"/>
      <c r="I15" s="172"/>
      <c r="J15" s="185"/>
      <c r="K15" s="184">
        <v>15000</v>
      </c>
      <c r="L15" s="172" t="s">
        <v>1603</v>
      </c>
      <c r="M15" s="179" t="s">
        <v>2447</v>
      </c>
      <c r="N15" s="172" t="s">
        <v>878</v>
      </c>
      <c r="O15" s="241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</row>
    <row r="16" spans="1:229" s="191" customFormat="1" ht="29.25" customHeight="1">
      <c r="A16" s="172">
        <f t="shared" si="0"/>
        <v>7</v>
      </c>
      <c r="B16" s="173" t="s">
        <v>886</v>
      </c>
      <c r="C16" s="199" t="s">
        <v>884</v>
      </c>
      <c r="D16" s="177">
        <v>1989</v>
      </c>
      <c r="E16" s="175" t="s">
        <v>1607</v>
      </c>
      <c r="F16" s="183" t="s">
        <v>1297</v>
      </c>
      <c r="G16" s="240"/>
      <c r="H16" s="172"/>
      <c r="I16" s="172"/>
      <c r="J16" s="185"/>
      <c r="K16" s="184">
        <v>15000</v>
      </c>
      <c r="L16" s="172" t="s">
        <v>1603</v>
      </c>
      <c r="M16" s="179" t="s">
        <v>2447</v>
      </c>
      <c r="N16" s="172" t="s">
        <v>878</v>
      </c>
      <c r="O16" s="241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</row>
    <row r="17" spans="1:229" s="191" customFormat="1" ht="25.5">
      <c r="A17" s="172">
        <f t="shared" si="0"/>
        <v>8</v>
      </c>
      <c r="B17" s="173" t="s">
        <v>902</v>
      </c>
      <c r="C17" s="199" t="s">
        <v>877</v>
      </c>
      <c r="D17" s="177">
        <v>1981</v>
      </c>
      <c r="E17" s="175" t="s">
        <v>1608</v>
      </c>
      <c r="F17" s="175" t="s">
        <v>866</v>
      </c>
      <c r="G17" s="251"/>
      <c r="H17" s="172"/>
      <c r="I17" s="172"/>
      <c r="J17" s="185"/>
      <c r="K17" s="184">
        <v>15000</v>
      </c>
      <c r="L17" s="172" t="s">
        <v>1603</v>
      </c>
      <c r="M17" s="179" t="s">
        <v>2448</v>
      </c>
      <c r="N17" s="172" t="s">
        <v>878</v>
      </c>
      <c r="O17" s="241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</row>
    <row r="18" spans="1:229" s="191" customFormat="1" ht="25.5">
      <c r="A18" s="172">
        <f t="shared" si="0"/>
        <v>9</v>
      </c>
      <c r="B18" s="173" t="s">
        <v>903</v>
      </c>
      <c r="C18" s="199" t="s">
        <v>877</v>
      </c>
      <c r="D18" s="177">
        <v>1981</v>
      </c>
      <c r="E18" s="175" t="s">
        <v>1608</v>
      </c>
      <c r="F18" s="175" t="s">
        <v>1302</v>
      </c>
      <c r="G18" s="251"/>
      <c r="H18" s="172"/>
      <c r="I18" s="172"/>
      <c r="J18" s="185"/>
      <c r="K18" s="184">
        <v>15000</v>
      </c>
      <c r="L18" s="172" t="s">
        <v>1603</v>
      </c>
      <c r="M18" s="179" t="s">
        <v>2448</v>
      </c>
      <c r="N18" s="172" t="s">
        <v>878</v>
      </c>
      <c r="O18" s="241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</row>
    <row r="19" spans="1:229" s="191" customFormat="1" ht="25.5">
      <c r="A19" s="172">
        <f t="shared" si="0"/>
        <v>10</v>
      </c>
      <c r="B19" s="173" t="s">
        <v>904</v>
      </c>
      <c r="C19" s="199" t="s">
        <v>877</v>
      </c>
      <c r="D19" s="177">
        <v>1981</v>
      </c>
      <c r="E19" s="175" t="s">
        <v>563</v>
      </c>
      <c r="F19" s="175" t="s">
        <v>402</v>
      </c>
      <c r="G19" s="251"/>
      <c r="H19" s="172"/>
      <c r="I19" s="172"/>
      <c r="J19" s="185"/>
      <c r="K19" s="184">
        <v>15000</v>
      </c>
      <c r="L19" s="172" t="s">
        <v>1603</v>
      </c>
      <c r="M19" s="179" t="s">
        <v>2449</v>
      </c>
      <c r="N19" s="172" t="s">
        <v>878</v>
      </c>
      <c r="O19" s="241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  <c r="GO19" s="190"/>
      <c r="GP19" s="190"/>
      <c r="GQ19" s="190"/>
      <c r="GR19" s="190"/>
      <c r="GS19" s="190"/>
      <c r="GT19" s="190"/>
      <c r="GU19" s="190"/>
      <c r="GV19" s="190"/>
      <c r="GW19" s="190"/>
      <c r="GX19" s="190"/>
      <c r="GY19" s="190"/>
      <c r="GZ19" s="190"/>
      <c r="HA19" s="190"/>
      <c r="HB19" s="190"/>
      <c r="HC19" s="190"/>
      <c r="HD19" s="190"/>
      <c r="HE19" s="190"/>
      <c r="HF19" s="190"/>
      <c r="HG19" s="190"/>
      <c r="HH19" s="190"/>
      <c r="HI19" s="190"/>
      <c r="HJ19" s="190"/>
      <c r="HK19" s="190"/>
      <c r="HL19" s="190"/>
      <c r="HM19" s="190"/>
      <c r="HN19" s="190"/>
      <c r="HO19" s="190"/>
      <c r="HP19" s="190"/>
      <c r="HQ19" s="190"/>
      <c r="HR19" s="190"/>
      <c r="HS19" s="190"/>
      <c r="HT19" s="190"/>
      <c r="HU19" s="190"/>
    </row>
    <row r="20" spans="1:229" s="24" customFormat="1" ht="38.25">
      <c r="A20" s="172">
        <f t="shared" si="0"/>
        <v>11</v>
      </c>
      <c r="B20" s="54" t="s">
        <v>95</v>
      </c>
      <c r="C20" s="64" t="s">
        <v>369</v>
      </c>
      <c r="D20" s="57">
        <v>1986</v>
      </c>
      <c r="E20" s="57" t="s">
        <v>1605</v>
      </c>
      <c r="F20" s="57" t="s">
        <v>535</v>
      </c>
      <c r="G20" s="42" t="s">
        <v>1998</v>
      </c>
      <c r="H20" s="57"/>
      <c r="I20" s="70"/>
      <c r="J20" s="70"/>
      <c r="K20" s="65">
        <v>120000</v>
      </c>
      <c r="L20" s="57" t="s">
        <v>1603</v>
      </c>
      <c r="M20" s="67"/>
      <c r="N20" s="57" t="s">
        <v>878</v>
      </c>
      <c r="O20" s="38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</row>
    <row r="21" spans="1:229" s="201" customFormat="1" ht="27" customHeight="1">
      <c r="A21" s="172">
        <f t="shared" si="0"/>
        <v>12</v>
      </c>
      <c r="B21" s="173" t="s">
        <v>382</v>
      </c>
      <c r="C21" s="183" t="s">
        <v>383</v>
      </c>
      <c r="D21" s="172">
        <v>2001</v>
      </c>
      <c r="E21" s="183" t="s">
        <v>3517</v>
      </c>
      <c r="F21" s="183" t="s">
        <v>378</v>
      </c>
      <c r="G21" s="183" t="s">
        <v>3526</v>
      </c>
      <c r="H21" s="172"/>
      <c r="I21" s="172"/>
      <c r="J21" s="172"/>
      <c r="K21" s="184">
        <v>88916.97</v>
      </c>
      <c r="L21" s="172" t="s">
        <v>1603</v>
      </c>
      <c r="M21" s="179" t="s">
        <v>2447</v>
      </c>
      <c r="N21" s="172" t="s">
        <v>878</v>
      </c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190"/>
      <c r="GE21" s="190"/>
      <c r="GF21" s="190"/>
      <c r="GG21" s="190"/>
      <c r="GH21" s="190"/>
      <c r="GI21" s="190"/>
      <c r="GJ21" s="190"/>
      <c r="GK21" s="190"/>
      <c r="GL21" s="190"/>
      <c r="GM21" s="190"/>
      <c r="GN21" s="190"/>
      <c r="GO21" s="190"/>
      <c r="GP21" s="190"/>
      <c r="GQ21" s="190"/>
      <c r="GR21" s="190"/>
      <c r="GS21" s="190"/>
      <c r="GT21" s="190"/>
      <c r="GU21" s="190"/>
      <c r="GV21" s="190"/>
      <c r="GW21" s="190"/>
      <c r="GX21" s="190"/>
      <c r="GY21" s="190"/>
      <c r="GZ21" s="190"/>
      <c r="HA21" s="190"/>
      <c r="HB21" s="190"/>
      <c r="HC21" s="190"/>
      <c r="HD21" s="190"/>
      <c r="HE21" s="190"/>
      <c r="HF21" s="190"/>
      <c r="HG21" s="190"/>
      <c r="HH21" s="190"/>
      <c r="HI21" s="190"/>
      <c r="HJ21" s="190"/>
      <c r="HK21" s="190"/>
      <c r="HL21" s="190"/>
      <c r="HM21" s="190"/>
      <c r="HN21" s="190"/>
      <c r="HO21" s="190"/>
      <c r="HP21" s="190"/>
      <c r="HQ21" s="190"/>
      <c r="HR21" s="190"/>
      <c r="HS21" s="190"/>
      <c r="HT21" s="190"/>
      <c r="HU21" s="190"/>
    </row>
    <row r="22" spans="1:229" s="27" customFormat="1" ht="24" customHeight="1">
      <c r="A22" s="172">
        <f t="shared" si="0"/>
        <v>13</v>
      </c>
      <c r="B22" s="54" t="s">
        <v>384</v>
      </c>
      <c r="C22" s="42" t="s">
        <v>385</v>
      </c>
      <c r="D22" s="57">
        <v>2001</v>
      </c>
      <c r="E22" s="42" t="s">
        <v>1607</v>
      </c>
      <c r="F22" s="42" t="s">
        <v>378</v>
      </c>
      <c r="G22" s="42"/>
      <c r="H22" s="57"/>
      <c r="I22" s="57"/>
      <c r="J22" s="57"/>
      <c r="K22" s="65">
        <v>88916.67</v>
      </c>
      <c r="L22" s="57" t="s">
        <v>1603</v>
      </c>
      <c r="M22" s="55" t="s">
        <v>2447</v>
      </c>
      <c r="N22" s="57" t="s">
        <v>878</v>
      </c>
      <c r="O22" s="38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</row>
    <row r="23" spans="1:229" s="181" customFormat="1" ht="25.5" customHeight="1">
      <c r="A23" s="172">
        <f t="shared" si="0"/>
        <v>14</v>
      </c>
      <c r="B23" s="173" t="s">
        <v>386</v>
      </c>
      <c r="C23" s="183" t="s">
        <v>383</v>
      </c>
      <c r="D23" s="172">
        <v>1996</v>
      </c>
      <c r="E23" s="183" t="s">
        <v>3517</v>
      </c>
      <c r="F23" s="183" t="s">
        <v>378</v>
      </c>
      <c r="G23" s="183" t="s">
        <v>387</v>
      </c>
      <c r="H23" s="172"/>
      <c r="I23" s="172"/>
      <c r="J23" s="172"/>
      <c r="K23" s="184">
        <v>55000</v>
      </c>
      <c r="L23" s="172" t="s">
        <v>1603</v>
      </c>
      <c r="M23" s="179" t="s">
        <v>2447</v>
      </c>
      <c r="N23" s="172" t="s">
        <v>878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90"/>
      <c r="ES23" s="190"/>
      <c r="ET23" s="190"/>
      <c r="EU23" s="190"/>
      <c r="EV23" s="190"/>
      <c r="EW23" s="190"/>
      <c r="EX23" s="190"/>
      <c r="EY23" s="190"/>
      <c r="EZ23" s="190"/>
      <c r="FA23" s="190"/>
      <c r="FB23" s="190"/>
      <c r="FC23" s="190"/>
      <c r="FD23" s="190"/>
      <c r="FE23" s="190"/>
      <c r="FF23" s="190"/>
      <c r="FG23" s="190"/>
      <c r="FH23" s="190"/>
      <c r="FI23" s="190"/>
      <c r="FJ23" s="190"/>
      <c r="FK23" s="190"/>
      <c r="FL23" s="190"/>
      <c r="FM23" s="190"/>
      <c r="FN23" s="190"/>
      <c r="FO23" s="190"/>
      <c r="FP23" s="190"/>
      <c r="FQ23" s="190"/>
      <c r="FR23" s="190"/>
      <c r="FS23" s="190"/>
      <c r="FT23" s="190"/>
      <c r="FU23" s="190"/>
      <c r="FV23" s="190"/>
      <c r="FW23" s="190"/>
      <c r="FX23" s="190"/>
      <c r="FY23" s="190"/>
      <c r="FZ23" s="190"/>
      <c r="GA23" s="190"/>
      <c r="GB23" s="190"/>
      <c r="GC23" s="190"/>
      <c r="GD23" s="190"/>
      <c r="GE23" s="190"/>
      <c r="GF23" s="190"/>
      <c r="GG23" s="190"/>
      <c r="GH23" s="190"/>
      <c r="GI23" s="190"/>
      <c r="GJ23" s="190"/>
      <c r="GK23" s="190"/>
      <c r="GL23" s="190"/>
      <c r="GM23" s="190"/>
      <c r="GN23" s="190"/>
      <c r="GO23" s="190"/>
      <c r="GP23" s="190"/>
      <c r="GQ23" s="190"/>
      <c r="GR23" s="190"/>
      <c r="GS23" s="190"/>
      <c r="GT23" s="190"/>
      <c r="GU23" s="190"/>
      <c r="GV23" s="190"/>
      <c r="GW23" s="190"/>
      <c r="GX23" s="190"/>
      <c r="GY23" s="190"/>
      <c r="GZ23" s="190"/>
      <c r="HA23" s="190"/>
      <c r="HB23" s="190"/>
      <c r="HC23" s="190"/>
      <c r="HD23" s="190"/>
      <c r="HE23" s="190"/>
      <c r="HF23" s="190"/>
      <c r="HG23" s="190"/>
      <c r="HH23" s="190"/>
      <c r="HI23" s="190"/>
      <c r="HJ23" s="190"/>
      <c r="HK23" s="190"/>
      <c r="HL23" s="190"/>
      <c r="HM23" s="190"/>
      <c r="HN23" s="190"/>
      <c r="HO23" s="190"/>
      <c r="HP23" s="190"/>
      <c r="HQ23" s="190"/>
      <c r="HR23" s="190"/>
      <c r="HS23" s="190"/>
      <c r="HT23" s="190"/>
      <c r="HU23" s="190"/>
    </row>
    <row r="24" spans="1:229" s="181" customFormat="1" ht="25.5" customHeight="1">
      <c r="A24" s="172">
        <f t="shared" si="0"/>
        <v>15</v>
      </c>
      <c r="B24" s="173" t="s">
        <v>388</v>
      </c>
      <c r="C24" s="183" t="s">
        <v>383</v>
      </c>
      <c r="D24" s="172">
        <v>2000</v>
      </c>
      <c r="E24" s="183" t="s">
        <v>3517</v>
      </c>
      <c r="F24" s="183" t="s">
        <v>378</v>
      </c>
      <c r="G24" s="183" t="s">
        <v>389</v>
      </c>
      <c r="H24" s="193"/>
      <c r="I24" s="193"/>
      <c r="J24" s="172"/>
      <c r="K24" s="184">
        <v>14633.4</v>
      </c>
      <c r="L24" s="172" t="s">
        <v>1603</v>
      </c>
      <c r="M24" s="179" t="s">
        <v>2447</v>
      </c>
      <c r="N24" s="172" t="s">
        <v>878</v>
      </c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90"/>
      <c r="ES24" s="190"/>
      <c r="ET24" s="190"/>
      <c r="EU24" s="190"/>
      <c r="EV24" s="190"/>
      <c r="EW24" s="190"/>
      <c r="EX24" s="190"/>
      <c r="EY24" s="190"/>
      <c r="EZ24" s="190"/>
      <c r="FA24" s="190"/>
      <c r="FB24" s="190"/>
      <c r="FC24" s="190"/>
      <c r="FD24" s="190"/>
      <c r="FE24" s="190"/>
      <c r="FF24" s="190"/>
      <c r="FG24" s="190"/>
      <c r="FH24" s="190"/>
      <c r="FI24" s="190"/>
      <c r="FJ24" s="190"/>
      <c r="FK24" s="190"/>
      <c r="FL24" s="190"/>
      <c r="FM24" s="190"/>
      <c r="FN24" s="190"/>
      <c r="FO24" s="190"/>
      <c r="FP24" s="190"/>
      <c r="FQ24" s="190"/>
      <c r="FR24" s="190"/>
      <c r="FS24" s="190"/>
      <c r="FT24" s="190"/>
      <c r="FU24" s="190"/>
      <c r="FV24" s="190"/>
      <c r="FW24" s="190"/>
      <c r="FX24" s="190"/>
      <c r="FY24" s="190"/>
      <c r="FZ24" s="190"/>
      <c r="GA24" s="190"/>
      <c r="GB24" s="190"/>
      <c r="GC24" s="190"/>
      <c r="GD24" s="190"/>
      <c r="GE24" s="190"/>
      <c r="GF24" s="190"/>
      <c r="GG24" s="190"/>
      <c r="GH24" s="190"/>
      <c r="GI24" s="190"/>
      <c r="GJ24" s="190"/>
      <c r="GK24" s="190"/>
      <c r="GL24" s="190"/>
      <c r="GM24" s="190"/>
      <c r="GN24" s="190"/>
      <c r="GO24" s="190"/>
      <c r="GP24" s="190"/>
      <c r="GQ24" s="190"/>
      <c r="GR24" s="190"/>
      <c r="GS24" s="190"/>
      <c r="GT24" s="190"/>
      <c r="GU24" s="190"/>
      <c r="GV24" s="190"/>
      <c r="GW24" s="190"/>
      <c r="GX24" s="190"/>
      <c r="GY24" s="190"/>
      <c r="GZ24" s="190"/>
      <c r="HA24" s="190"/>
      <c r="HB24" s="190"/>
      <c r="HC24" s="190"/>
      <c r="HD24" s="190"/>
      <c r="HE24" s="190"/>
      <c r="HF24" s="190"/>
      <c r="HG24" s="190"/>
      <c r="HH24" s="190"/>
      <c r="HI24" s="190"/>
      <c r="HJ24" s="190"/>
      <c r="HK24" s="190"/>
      <c r="HL24" s="190"/>
      <c r="HM24" s="190"/>
      <c r="HN24" s="190"/>
      <c r="HO24" s="190"/>
      <c r="HP24" s="190"/>
      <c r="HQ24" s="190"/>
      <c r="HR24" s="190"/>
      <c r="HS24" s="190"/>
      <c r="HT24" s="190"/>
      <c r="HU24" s="190"/>
    </row>
    <row r="25" spans="1:229" s="181" customFormat="1" ht="28.5" customHeight="1">
      <c r="A25" s="172">
        <f t="shared" si="0"/>
        <v>16</v>
      </c>
      <c r="B25" s="173" t="s">
        <v>390</v>
      </c>
      <c r="C25" s="183" t="s">
        <v>383</v>
      </c>
      <c r="D25" s="172">
        <v>2000</v>
      </c>
      <c r="E25" s="183" t="s">
        <v>3517</v>
      </c>
      <c r="F25" s="183" t="s">
        <v>378</v>
      </c>
      <c r="G25" s="183" t="s">
        <v>391</v>
      </c>
      <c r="H25" s="193"/>
      <c r="I25" s="193"/>
      <c r="J25" s="172"/>
      <c r="K25" s="184">
        <v>11752.65</v>
      </c>
      <c r="L25" s="172" t="s">
        <v>1603</v>
      </c>
      <c r="M25" s="179" t="s">
        <v>2447</v>
      </c>
      <c r="N25" s="172" t="s">
        <v>878</v>
      </c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0"/>
      <c r="FM25" s="190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0"/>
      <c r="HI25" s="190"/>
      <c r="HJ25" s="190"/>
      <c r="HK25" s="190"/>
      <c r="HL25" s="190"/>
      <c r="HM25" s="190"/>
      <c r="HN25" s="190"/>
      <c r="HO25" s="190"/>
      <c r="HP25" s="190"/>
      <c r="HQ25" s="190"/>
      <c r="HR25" s="190"/>
      <c r="HS25" s="190"/>
      <c r="HT25" s="190"/>
      <c r="HU25" s="190"/>
    </row>
    <row r="26" spans="1:229" s="181" customFormat="1" ht="42.75" customHeight="1">
      <c r="A26" s="172">
        <f t="shared" si="0"/>
        <v>17</v>
      </c>
      <c r="B26" s="173" t="s">
        <v>392</v>
      </c>
      <c r="C26" s="183" t="s">
        <v>3527</v>
      </c>
      <c r="D26" s="172">
        <v>2001</v>
      </c>
      <c r="E26" s="183" t="s">
        <v>3517</v>
      </c>
      <c r="F26" s="183" t="s">
        <v>378</v>
      </c>
      <c r="G26" s="183" t="s">
        <v>3528</v>
      </c>
      <c r="H26" s="193"/>
      <c r="I26" s="193"/>
      <c r="J26" s="172"/>
      <c r="K26" s="184">
        <v>117500</v>
      </c>
      <c r="L26" s="172" t="s">
        <v>1603</v>
      </c>
      <c r="M26" s="179" t="s">
        <v>2447</v>
      </c>
      <c r="N26" s="172" t="s">
        <v>878</v>
      </c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  <c r="GV26" s="190"/>
      <c r="GW26" s="190"/>
      <c r="GX26" s="190"/>
      <c r="GY26" s="190"/>
      <c r="GZ26" s="190"/>
      <c r="HA26" s="190"/>
      <c r="HB26" s="190"/>
      <c r="HC26" s="190"/>
      <c r="HD26" s="190"/>
      <c r="HE26" s="190"/>
      <c r="HF26" s="190"/>
      <c r="HG26" s="190"/>
      <c r="HH26" s="190"/>
      <c r="HI26" s="190"/>
      <c r="HJ26" s="190"/>
      <c r="HK26" s="190"/>
      <c r="HL26" s="190"/>
      <c r="HM26" s="190"/>
      <c r="HN26" s="190"/>
      <c r="HO26" s="190"/>
      <c r="HP26" s="190"/>
      <c r="HQ26" s="190"/>
      <c r="HR26" s="190"/>
      <c r="HS26" s="190"/>
      <c r="HT26" s="190"/>
      <c r="HU26" s="190"/>
    </row>
    <row r="27" spans="1:229" s="181" customFormat="1" ht="42.75" customHeight="1">
      <c r="A27" s="172">
        <f t="shared" si="0"/>
        <v>18</v>
      </c>
      <c r="B27" s="173" t="s">
        <v>393</v>
      </c>
      <c r="C27" s="183" t="s">
        <v>383</v>
      </c>
      <c r="D27" s="172">
        <v>2001</v>
      </c>
      <c r="E27" s="183" t="s">
        <v>3517</v>
      </c>
      <c r="F27" s="183" t="s">
        <v>378</v>
      </c>
      <c r="G27" s="183" t="s">
        <v>394</v>
      </c>
      <c r="H27" s="193"/>
      <c r="I27" s="193"/>
      <c r="J27" s="172"/>
      <c r="K27" s="184">
        <v>33300</v>
      </c>
      <c r="L27" s="172" t="s">
        <v>1603</v>
      </c>
      <c r="M27" s="179" t="s">
        <v>2447</v>
      </c>
      <c r="N27" s="172" t="s">
        <v>878</v>
      </c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  <c r="DW27" s="190"/>
      <c r="DX27" s="190"/>
      <c r="DY27" s="190"/>
      <c r="DZ27" s="190"/>
      <c r="EA27" s="190"/>
      <c r="EB27" s="190"/>
      <c r="EC27" s="190"/>
      <c r="ED27" s="190"/>
      <c r="EE27" s="190"/>
      <c r="EF27" s="190"/>
      <c r="EG27" s="190"/>
      <c r="EH27" s="190"/>
      <c r="EI27" s="190"/>
      <c r="EJ27" s="190"/>
      <c r="EK27" s="190"/>
      <c r="EL27" s="190"/>
      <c r="EM27" s="190"/>
      <c r="EN27" s="190"/>
      <c r="EO27" s="190"/>
      <c r="EP27" s="190"/>
      <c r="EQ27" s="190"/>
      <c r="ER27" s="190"/>
      <c r="ES27" s="190"/>
      <c r="ET27" s="190"/>
      <c r="EU27" s="190"/>
      <c r="EV27" s="190"/>
      <c r="EW27" s="190"/>
      <c r="EX27" s="190"/>
      <c r="EY27" s="190"/>
      <c r="EZ27" s="190"/>
      <c r="FA27" s="190"/>
      <c r="FB27" s="190"/>
      <c r="FC27" s="190"/>
      <c r="FD27" s="190"/>
      <c r="FE27" s="190"/>
      <c r="FF27" s="190"/>
      <c r="FG27" s="190"/>
      <c r="FH27" s="190"/>
      <c r="FI27" s="190"/>
      <c r="FJ27" s="190"/>
      <c r="FK27" s="190"/>
      <c r="FL27" s="190"/>
      <c r="FM27" s="190"/>
      <c r="FN27" s="190"/>
      <c r="FO27" s="190"/>
      <c r="FP27" s="190"/>
      <c r="FQ27" s="190"/>
      <c r="FR27" s="190"/>
      <c r="FS27" s="190"/>
      <c r="FT27" s="190"/>
      <c r="FU27" s="190"/>
      <c r="FV27" s="190"/>
      <c r="FW27" s="190"/>
      <c r="FX27" s="190"/>
      <c r="FY27" s="190"/>
      <c r="FZ27" s="190"/>
      <c r="GA27" s="190"/>
      <c r="GB27" s="190"/>
      <c r="GC27" s="190"/>
      <c r="GD27" s="190"/>
      <c r="GE27" s="190"/>
      <c r="GF27" s="190"/>
      <c r="GG27" s="190"/>
      <c r="GH27" s="190"/>
      <c r="GI27" s="190"/>
      <c r="GJ27" s="190"/>
      <c r="GK27" s="190"/>
      <c r="GL27" s="190"/>
      <c r="GM27" s="190"/>
      <c r="GN27" s="190"/>
      <c r="GO27" s="190"/>
      <c r="GP27" s="190"/>
      <c r="GQ27" s="190"/>
      <c r="GR27" s="190"/>
      <c r="GS27" s="190"/>
      <c r="GT27" s="190"/>
      <c r="GU27" s="190"/>
      <c r="GV27" s="190"/>
      <c r="GW27" s="190"/>
      <c r="GX27" s="190"/>
      <c r="GY27" s="190"/>
      <c r="GZ27" s="190"/>
      <c r="HA27" s="190"/>
      <c r="HB27" s="190"/>
      <c r="HC27" s="190"/>
      <c r="HD27" s="190"/>
      <c r="HE27" s="190"/>
      <c r="HF27" s="190"/>
      <c r="HG27" s="190"/>
      <c r="HH27" s="190"/>
      <c r="HI27" s="190"/>
      <c r="HJ27" s="190"/>
      <c r="HK27" s="190"/>
      <c r="HL27" s="190"/>
      <c r="HM27" s="190"/>
      <c r="HN27" s="190"/>
      <c r="HO27" s="190"/>
      <c r="HP27" s="190"/>
      <c r="HQ27" s="190"/>
      <c r="HR27" s="190"/>
      <c r="HS27" s="190"/>
      <c r="HT27" s="190"/>
      <c r="HU27" s="190"/>
    </row>
    <row r="28" spans="1:229" s="181" customFormat="1" ht="25.5">
      <c r="A28" s="172">
        <f t="shared" si="0"/>
        <v>19</v>
      </c>
      <c r="B28" s="173" t="s">
        <v>395</v>
      </c>
      <c r="C28" s="183" t="s">
        <v>383</v>
      </c>
      <c r="D28" s="172">
        <v>2003</v>
      </c>
      <c r="E28" s="183" t="s">
        <v>3517</v>
      </c>
      <c r="F28" s="183" t="s">
        <v>378</v>
      </c>
      <c r="G28" s="183" t="s">
        <v>396</v>
      </c>
      <c r="H28" s="193"/>
      <c r="I28" s="193"/>
      <c r="J28" s="172"/>
      <c r="K28" s="184">
        <v>26999.65</v>
      </c>
      <c r="L28" s="172" t="s">
        <v>1603</v>
      </c>
      <c r="M28" s="179" t="s">
        <v>2447</v>
      </c>
      <c r="N28" s="172" t="s">
        <v>878</v>
      </c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  <c r="EG28" s="190"/>
      <c r="EH28" s="190"/>
      <c r="EI28" s="190"/>
      <c r="EJ28" s="190"/>
      <c r="EK28" s="190"/>
      <c r="EL28" s="190"/>
      <c r="EM28" s="190"/>
      <c r="EN28" s="190"/>
      <c r="EO28" s="190"/>
      <c r="EP28" s="190"/>
      <c r="EQ28" s="190"/>
      <c r="ER28" s="190"/>
      <c r="ES28" s="190"/>
      <c r="ET28" s="190"/>
      <c r="EU28" s="190"/>
      <c r="EV28" s="190"/>
      <c r="EW28" s="190"/>
      <c r="EX28" s="190"/>
      <c r="EY28" s="190"/>
      <c r="EZ28" s="190"/>
      <c r="FA28" s="190"/>
      <c r="FB28" s="190"/>
      <c r="FC28" s="190"/>
      <c r="FD28" s="190"/>
      <c r="FE28" s="190"/>
      <c r="FF28" s="190"/>
      <c r="FG28" s="190"/>
      <c r="FH28" s="190"/>
      <c r="FI28" s="190"/>
      <c r="FJ28" s="190"/>
      <c r="FK28" s="190"/>
      <c r="FL28" s="190"/>
      <c r="FM28" s="190"/>
      <c r="FN28" s="190"/>
      <c r="FO28" s="190"/>
      <c r="FP28" s="190"/>
      <c r="FQ28" s="190"/>
      <c r="FR28" s="190"/>
      <c r="FS28" s="190"/>
      <c r="FT28" s="190"/>
      <c r="FU28" s="190"/>
      <c r="FV28" s="190"/>
      <c r="FW28" s="190"/>
      <c r="FX28" s="190"/>
      <c r="FY28" s="190"/>
      <c r="FZ28" s="190"/>
      <c r="GA28" s="190"/>
      <c r="GB28" s="190"/>
      <c r="GC28" s="190"/>
      <c r="GD28" s="190"/>
      <c r="GE28" s="190"/>
      <c r="GF28" s="190"/>
      <c r="GG28" s="190"/>
      <c r="GH28" s="190"/>
      <c r="GI28" s="190"/>
      <c r="GJ28" s="190"/>
      <c r="GK28" s="190"/>
      <c r="GL28" s="190"/>
      <c r="GM28" s="190"/>
      <c r="GN28" s="190"/>
      <c r="GO28" s="190"/>
      <c r="GP28" s="190"/>
      <c r="GQ28" s="190"/>
      <c r="GR28" s="190"/>
      <c r="GS28" s="190"/>
      <c r="GT28" s="190"/>
      <c r="GU28" s="190"/>
      <c r="GV28" s="190"/>
      <c r="GW28" s="190"/>
      <c r="GX28" s="190"/>
      <c r="GY28" s="190"/>
      <c r="GZ28" s="190"/>
      <c r="HA28" s="190"/>
      <c r="HB28" s="190"/>
      <c r="HC28" s="190"/>
      <c r="HD28" s="190"/>
      <c r="HE28" s="190"/>
      <c r="HF28" s="190"/>
      <c r="HG28" s="190"/>
      <c r="HH28" s="190"/>
      <c r="HI28" s="190"/>
      <c r="HJ28" s="190"/>
      <c r="HK28" s="190"/>
      <c r="HL28" s="190"/>
      <c r="HM28" s="190"/>
      <c r="HN28" s="190"/>
      <c r="HO28" s="190"/>
      <c r="HP28" s="190"/>
      <c r="HQ28" s="190"/>
      <c r="HR28" s="190"/>
      <c r="HS28" s="190"/>
      <c r="HT28" s="190"/>
      <c r="HU28" s="190"/>
    </row>
    <row r="29" spans="1:229" s="181" customFormat="1" ht="25.5">
      <c r="A29" s="172">
        <f t="shared" si="0"/>
        <v>20</v>
      </c>
      <c r="B29" s="173" t="s">
        <v>590</v>
      </c>
      <c r="C29" s="183" t="s">
        <v>591</v>
      </c>
      <c r="D29" s="172">
        <v>1990</v>
      </c>
      <c r="E29" s="183" t="s">
        <v>1607</v>
      </c>
      <c r="F29" s="172"/>
      <c r="G29" s="172"/>
      <c r="H29" s="193"/>
      <c r="I29" s="193"/>
      <c r="J29" s="172"/>
      <c r="K29" s="184">
        <v>2100</v>
      </c>
      <c r="L29" s="172" t="s">
        <v>1603</v>
      </c>
      <c r="M29" s="179" t="s">
        <v>2447</v>
      </c>
      <c r="N29" s="172" t="s">
        <v>878</v>
      </c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190"/>
      <c r="FC29" s="190"/>
      <c r="FD29" s="190"/>
      <c r="FE29" s="190"/>
      <c r="FF29" s="190"/>
      <c r="FG29" s="190"/>
      <c r="FH29" s="190"/>
      <c r="FI29" s="190"/>
      <c r="FJ29" s="190"/>
      <c r="FK29" s="190"/>
      <c r="FL29" s="190"/>
      <c r="FM29" s="190"/>
      <c r="FN29" s="190"/>
      <c r="FO29" s="190"/>
      <c r="FP29" s="190"/>
      <c r="FQ29" s="190"/>
      <c r="FR29" s="190"/>
      <c r="FS29" s="190"/>
      <c r="FT29" s="190"/>
      <c r="FU29" s="190"/>
      <c r="FV29" s="190"/>
      <c r="FW29" s="190"/>
      <c r="FX29" s="190"/>
      <c r="FY29" s="190"/>
      <c r="FZ29" s="190"/>
      <c r="GA29" s="190"/>
      <c r="GB29" s="190"/>
      <c r="GC29" s="190"/>
      <c r="GD29" s="190"/>
      <c r="GE29" s="190"/>
      <c r="GF29" s="190"/>
      <c r="GG29" s="190"/>
      <c r="GH29" s="190"/>
      <c r="GI29" s="190"/>
      <c r="GJ29" s="190"/>
      <c r="GK29" s="190"/>
      <c r="GL29" s="190"/>
      <c r="GM29" s="190"/>
      <c r="GN29" s="190"/>
      <c r="GO29" s="190"/>
      <c r="GP29" s="190"/>
      <c r="GQ29" s="190"/>
      <c r="GR29" s="190"/>
      <c r="GS29" s="190"/>
      <c r="GT29" s="190"/>
      <c r="GU29" s="190"/>
      <c r="GV29" s="190"/>
      <c r="GW29" s="190"/>
      <c r="GX29" s="190"/>
      <c r="GY29" s="190"/>
      <c r="GZ29" s="190"/>
      <c r="HA29" s="190"/>
      <c r="HB29" s="190"/>
      <c r="HC29" s="190"/>
      <c r="HD29" s="190"/>
      <c r="HE29" s="190"/>
      <c r="HF29" s="190"/>
      <c r="HG29" s="190"/>
      <c r="HH29" s="190"/>
      <c r="HI29" s="190"/>
      <c r="HJ29" s="190"/>
      <c r="HK29" s="190"/>
      <c r="HL29" s="190"/>
      <c r="HM29" s="190"/>
      <c r="HN29" s="190"/>
      <c r="HO29" s="190"/>
      <c r="HP29" s="190"/>
      <c r="HQ29" s="190"/>
      <c r="HR29" s="190"/>
      <c r="HS29" s="190"/>
      <c r="HT29" s="190"/>
      <c r="HU29" s="190"/>
    </row>
    <row r="30" spans="1:229" s="181" customFormat="1" ht="25.5">
      <c r="A30" s="172">
        <f t="shared" si="0"/>
        <v>21</v>
      </c>
      <c r="B30" s="173" t="s">
        <v>592</v>
      </c>
      <c r="C30" s="183" t="s">
        <v>591</v>
      </c>
      <c r="D30" s="172">
        <v>1990</v>
      </c>
      <c r="E30" s="183" t="s">
        <v>1607</v>
      </c>
      <c r="F30" s="172"/>
      <c r="G30" s="172"/>
      <c r="H30" s="193"/>
      <c r="I30" s="193"/>
      <c r="J30" s="172"/>
      <c r="K30" s="184">
        <v>2100</v>
      </c>
      <c r="L30" s="172" t="s">
        <v>1603</v>
      </c>
      <c r="M30" s="179" t="s">
        <v>2447</v>
      </c>
      <c r="N30" s="172" t="s">
        <v>878</v>
      </c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190"/>
      <c r="GD30" s="190"/>
      <c r="GE30" s="190"/>
      <c r="GF30" s="190"/>
      <c r="GG30" s="190"/>
      <c r="GH30" s="190"/>
      <c r="GI30" s="190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90"/>
      <c r="HG30" s="190"/>
      <c r="HH30" s="190"/>
      <c r="HI30" s="190"/>
      <c r="HJ30" s="190"/>
      <c r="HK30" s="190"/>
      <c r="HL30" s="190"/>
      <c r="HM30" s="190"/>
      <c r="HN30" s="190"/>
      <c r="HO30" s="190"/>
      <c r="HP30" s="190"/>
      <c r="HQ30" s="190"/>
      <c r="HR30" s="190"/>
      <c r="HS30" s="190"/>
      <c r="HT30" s="190"/>
      <c r="HU30" s="190"/>
    </row>
    <row r="31" spans="1:229" s="181" customFormat="1" ht="25.5">
      <c r="A31" s="172">
        <f t="shared" si="0"/>
        <v>22</v>
      </c>
      <c r="B31" s="173" t="s">
        <v>593</v>
      </c>
      <c r="C31" s="183" t="s">
        <v>594</v>
      </c>
      <c r="D31" s="172">
        <v>1990</v>
      </c>
      <c r="E31" s="183" t="s">
        <v>1607</v>
      </c>
      <c r="F31" s="172"/>
      <c r="G31" s="172"/>
      <c r="H31" s="193"/>
      <c r="I31" s="193"/>
      <c r="J31" s="172"/>
      <c r="K31" s="184">
        <v>2100</v>
      </c>
      <c r="L31" s="172" t="s">
        <v>1603</v>
      </c>
      <c r="M31" s="179" t="s">
        <v>2447</v>
      </c>
      <c r="N31" s="172" t="s">
        <v>878</v>
      </c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190"/>
      <c r="GD31" s="190"/>
      <c r="GE31" s="190"/>
      <c r="GF31" s="190"/>
      <c r="GG31" s="190"/>
      <c r="GH31" s="190"/>
      <c r="GI31" s="190"/>
      <c r="GJ31" s="190"/>
      <c r="GK31" s="190"/>
      <c r="GL31" s="190"/>
      <c r="GM31" s="190"/>
      <c r="GN31" s="190"/>
      <c r="GO31" s="190"/>
      <c r="GP31" s="190"/>
      <c r="GQ31" s="190"/>
      <c r="GR31" s="190"/>
      <c r="GS31" s="190"/>
      <c r="GT31" s="190"/>
      <c r="GU31" s="190"/>
      <c r="GV31" s="190"/>
      <c r="GW31" s="190"/>
      <c r="GX31" s="190"/>
      <c r="GY31" s="190"/>
      <c r="GZ31" s="190"/>
      <c r="HA31" s="190"/>
      <c r="HB31" s="190"/>
      <c r="HC31" s="190"/>
      <c r="HD31" s="190"/>
      <c r="HE31" s="190"/>
      <c r="HF31" s="190"/>
      <c r="HG31" s="190"/>
      <c r="HH31" s="190"/>
      <c r="HI31" s="190"/>
      <c r="HJ31" s="190"/>
      <c r="HK31" s="190"/>
      <c r="HL31" s="190"/>
      <c r="HM31" s="190"/>
      <c r="HN31" s="190"/>
      <c r="HO31" s="190"/>
      <c r="HP31" s="190"/>
      <c r="HQ31" s="190"/>
      <c r="HR31" s="190"/>
      <c r="HS31" s="190"/>
      <c r="HT31" s="190"/>
      <c r="HU31" s="190"/>
    </row>
    <row r="32" spans="1:229" s="181" customFormat="1" ht="25.5">
      <c r="A32" s="172">
        <f t="shared" si="0"/>
        <v>23</v>
      </c>
      <c r="B32" s="173" t="s">
        <v>595</v>
      </c>
      <c r="C32" s="183" t="s">
        <v>594</v>
      </c>
      <c r="D32" s="172">
        <v>1990</v>
      </c>
      <c r="E32" s="183" t="s">
        <v>1607</v>
      </c>
      <c r="F32" s="172"/>
      <c r="G32" s="193"/>
      <c r="H32" s="193"/>
      <c r="I32" s="193"/>
      <c r="J32" s="172"/>
      <c r="K32" s="184">
        <v>2100</v>
      </c>
      <c r="L32" s="172" t="s">
        <v>1603</v>
      </c>
      <c r="M32" s="179" t="s">
        <v>2447</v>
      </c>
      <c r="N32" s="172" t="s">
        <v>878</v>
      </c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190"/>
      <c r="GD32" s="190"/>
      <c r="GE32" s="190"/>
      <c r="GF32" s="190"/>
      <c r="GG32" s="190"/>
      <c r="GH32" s="190"/>
      <c r="GI32" s="190"/>
      <c r="GJ32" s="190"/>
      <c r="GK32" s="190"/>
      <c r="GL32" s="190"/>
      <c r="GM32" s="190"/>
      <c r="GN32" s="190"/>
      <c r="GO32" s="190"/>
      <c r="GP32" s="190"/>
      <c r="GQ32" s="190"/>
      <c r="GR32" s="190"/>
      <c r="GS32" s="190"/>
      <c r="GT32" s="190"/>
      <c r="GU32" s="190"/>
      <c r="GV32" s="190"/>
      <c r="GW32" s="190"/>
      <c r="GX32" s="190"/>
      <c r="GY32" s="190"/>
      <c r="GZ32" s="190"/>
      <c r="HA32" s="190"/>
      <c r="HB32" s="190"/>
      <c r="HC32" s="190"/>
      <c r="HD32" s="190"/>
      <c r="HE32" s="190"/>
      <c r="HF32" s="190"/>
      <c r="HG32" s="190"/>
      <c r="HH32" s="190"/>
      <c r="HI32" s="190"/>
      <c r="HJ32" s="190"/>
      <c r="HK32" s="190"/>
      <c r="HL32" s="190"/>
      <c r="HM32" s="190"/>
      <c r="HN32" s="190"/>
      <c r="HO32" s="190"/>
      <c r="HP32" s="190"/>
      <c r="HQ32" s="190"/>
      <c r="HR32" s="190"/>
      <c r="HS32" s="190"/>
      <c r="HT32" s="190"/>
      <c r="HU32" s="190"/>
    </row>
    <row r="33" spans="1:229" s="181" customFormat="1" ht="25.5">
      <c r="A33" s="172">
        <f>A32+1</f>
        <v>24</v>
      </c>
      <c r="B33" s="173" t="s">
        <v>606</v>
      </c>
      <c r="C33" s="183" t="s">
        <v>607</v>
      </c>
      <c r="D33" s="172">
        <v>1989</v>
      </c>
      <c r="E33" s="183" t="s">
        <v>3517</v>
      </c>
      <c r="F33" s="172"/>
      <c r="G33" s="172"/>
      <c r="H33" s="193"/>
      <c r="I33" s="193"/>
      <c r="J33" s="172"/>
      <c r="K33" s="184">
        <v>3900</v>
      </c>
      <c r="L33" s="172" t="s">
        <v>1603</v>
      </c>
      <c r="M33" s="179" t="s">
        <v>2447</v>
      </c>
      <c r="N33" s="172" t="s">
        <v>878</v>
      </c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  <c r="GW33" s="190"/>
      <c r="GX33" s="190"/>
      <c r="GY33" s="190"/>
      <c r="GZ33" s="190"/>
      <c r="HA33" s="190"/>
      <c r="HB33" s="190"/>
      <c r="HC33" s="190"/>
      <c r="HD33" s="190"/>
      <c r="HE33" s="190"/>
      <c r="HF33" s="190"/>
      <c r="HG33" s="190"/>
      <c r="HH33" s="190"/>
      <c r="HI33" s="190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0"/>
    </row>
    <row r="34" spans="1:229" s="181" customFormat="1" ht="25.5">
      <c r="A34" s="172">
        <f t="shared" si="0"/>
        <v>25</v>
      </c>
      <c r="B34" s="173" t="s">
        <v>608</v>
      </c>
      <c r="C34" s="183" t="s">
        <v>609</v>
      </c>
      <c r="D34" s="172">
        <v>1990</v>
      </c>
      <c r="E34" s="183" t="s">
        <v>1607</v>
      </c>
      <c r="F34" s="172"/>
      <c r="G34" s="172"/>
      <c r="H34" s="193"/>
      <c r="I34" s="193"/>
      <c r="J34" s="172"/>
      <c r="K34" s="184">
        <v>3250</v>
      </c>
      <c r="L34" s="172" t="s">
        <v>1603</v>
      </c>
      <c r="M34" s="179" t="s">
        <v>2447</v>
      </c>
      <c r="N34" s="172" t="s">
        <v>878</v>
      </c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</row>
    <row r="35" spans="1:229" s="181" customFormat="1" ht="25.5">
      <c r="A35" s="172">
        <f t="shared" si="0"/>
        <v>26</v>
      </c>
      <c r="B35" s="173" t="s">
        <v>610</v>
      </c>
      <c r="C35" s="183" t="s">
        <v>383</v>
      </c>
      <c r="D35" s="172">
        <v>1996</v>
      </c>
      <c r="E35" s="183" t="s">
        <v>3517</v>
      </c>
      <c r="F35" s="172"/>
      <c r="G35" s="183" t="s">
        <v>387</v>
      </c>
      <c r="H35" s="193"/>
      <c r="I35" s="193"/>
      <c r="J35" s="172"/>
      <c r="K35" s="184">
        <v>55000</v>
      </c>
      <c r="L35" s="172" t="s">
        <v>1603</v>
      </c>
      <c r="M35" s="179" t="s">
        <v>2447</v>
      </c>
      <c r="N35" s="172" t="s">
        <v>878</v>
      </c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190"/>
      <c r="GD35" s="190"/>
      <c r="GE35" s="190"/>
      <c r="GF35" s="190"/>
      <c r="GG35" s="190"/>
      <c r="GH35" s="190"/>
      <c r="GI35" s="190"/>
      <c r="GJ35" s="190"/>
      <c r="GK35" s="190"/>
      <c r="GL35" s="190"/>
      <c r="GM35" s="190"/>
      <c r="GN35" s="190"/>
      <c r="GO35" s="190"/>
      <c r="GP35" s="190"/>
      <c r="GQ35" s="190"/>
      <c r="GR35" s="190"/>
      <c r="GS35" s="190"/>
      <c r="GT35" s="190"/>
      <c r="GU35" s="190"/>
      <c r="GV35" s="190"/>
      <c r="GW35" s="190"/>
      <c r="GX35" s="190"/>
      <c r="GY35" s="190"/>
      <c r="GZ35" s="190"/>
      <c r="HA35" s="190"/>
      <c r="HB35" s="190"/>
      <c r="HC35" s="190"/>
      <c r="HD35" s="190"/>
      <c r="HE35" s="190"/>
      <c r="HF35" s="190"/>
      <c r="HG35" s="190"/>
      <c r="HH35" s="190"/>
      <c r="HI35" s="190"/>
      <c r="HJ35" s="190"/>
      <c r="HK35" s="190"/>
      <c r="HL35" s="190"/>
      <c r="HM35" s="190"/>
      <c r="HN35" s="190"/>
      <c r="HO35" s="190"/>
      <c r="HP35" s="190"/>
      <c r="HQ35" s="190"/>
      <c r="HR35" s="190"/>
      <c r="HS35" s="190"/>
      <c r="HT35" s="190"/>
      <c r="HU35" s="190"/>
    </row>
    <row r="36" spans="1:229" s="24" customFormat="1" ht="38.25">
      <c r="A36" s="172">
        <f t="shared" si="0"/>
        <v>27</v>
      </c>
      <c r="B36" s="81" t="s">
        <v>1294</v>
      </c>
      <c r="C36" s="42" t="s">
        <v>369</v>
      </c>
      <c r="D36" s="57">
        <v>1993</v>
      </c>
      <c r="E36" s="42" t="s">
        <v>1607</v>
      </c>
      <c r="F36" s="57"/>
      <c r="G36" s="42" t="s">
        <v>1521</v>
      </c>
      <c r="H36" s="70"/>
      <c r="I36" s="57"/>
      <c r="J36" s="57"/>
      <c r="K36" s="65">
        <v>300000</v>
      </c>
      <c r="L36" s="57" t="s">
        <v>1603</v>
      </c>
      <c r="M36" s="55" t="s">
        <v>2447</v>
      </c>
      <c r="N36" s="57" t="s">
        <v>878</v>
      </c>
      <c r="O36" s="38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</row>
    <row r="37" spans="1:229" s="24" customFormat="1" ht="38.25">
      <c r="A37" s="172">
        <f t="shared" si="0"/>
        <v>28</v>
      </c>
      <c r="B37" s="81" t="s">
        <v>657</v>
      </c>
      <c r="C37" s="42" t="s">
        <v>369</v>
      </c>
      <c r="D37" s="57">
        <v>1986</v>
      </c>
      <c r="E37" s="42" t="s">
        <v>1607</v>
      </c>
      <c r="F37" s="57"/>
      <c r="G37" s="42" t="s">
        <v>1522</v>
      </c>
      <c r="H37" s="70"/>
      <c r="I37" s="57"/>
      <c r="J37" s="57"/>
      <c r="K37" s="65">
        <v>350000</v>
      </c>
      <c r="L37" s="57" t="s">
        <v>1603</v>
      </c>
      <c r="M37" s="55" t="s">
        <v>2447</v>
      </c>
      <c r="N37" s="57" t="s">
        <v>878</v>
      </c>
      <c r="O37" s="38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</row>
    <row r="38" spans="1:229" s="181" customFormat="1" ht="25.5">
      <c r="A38" s="172">
        <f t="shared" si="0"/>
        <v>29</v>
      </c>
      <c r="B38" s="173" t="s">
        <v>1464</v>
      </c>
      <c r="C38" s="183" t="s">
        <v>3516</v>
      </c>
      <c r="D38" s="172">
        <v>1990</v>
      </c>
      <c r="E38" s="183" t="s">
        <v>1608</v>
      </c>
      <c r="F38" s="172"/>
      <c r="G38" s="172"/>
      <c r="H38" s="193"/>
      <c r="I38" s="193"/>
      <c r="J38" s="193"/>
      <c r="K38" s="184">
        <v>2600</v>
      </c>
      <c r="L38" s="172" t="s">
        <v>1603</v>
      </c>
      <c r="M38" s="179" t="s">
        <v>2448</v>
      </c>
      <c r="N38" s="172" t="s">
        <v>878</v>
      </c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</row>
    <row r="39" spans="1:229" s="24" customFormat="1" ht="25.5">
      <c r="A39" s="172">
        <f t="shared" si="0"/>
        <v>30</v>
      </c>
      <c r="B39" s="54" t="s">
        <v>1465</v>
      </c>
      <c r="C39" s="42" t="s">
        <v>1466</v>
      </c>
      <c r="D39" s="57">
        <v>1998</v>
      </c>
      <c r="E39" s="42" t="s">
        <v>1608</v>
      </c>
      <c r="F39" s="57"/>
      <c r="G39" s="57"/>
      <c r="H39" s="70"/>
      <c r="I39" s="70"/>
      <c r="J39" s="70"/>
      <c r="K39" s="65">
        <v>28980</v>
      </c>
      <c r="L39" s="57" t="s">
        <v>1603</v>
      </c>
      <c r="M39" s="55" t="s">
        <v>2448</v>
      </c>
      <c r="N39" s="57" t="s">
        <v>878</v>
      </c>
      <c r="O39" s="38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</row>
    <row r="40" spans="1:229" s="181" customFormat="1" ht="25.5">
      <c r="A40" s="172">
        <f t="shared" si="0"/>
        <v>31</v>
      </c>
      <c r="B40" s="173" t="s">
        <v>1467</v>
      </c>
      <c r="C40" s="183" t="s">
        <v>383</v>
      </c>
      <c r="D40" s="172">
        <v>1993</v>
      </c>
      <c r="E40" s="183" t="s">
        <v>1608</v>
      </c>
      <c r="F40" s="172"/>
      <c r="G40" s="183" t="s">
        <v>1468</v>
      </c>
      <c r="H40" s="193"/>
      <c r="I40" s="193"/>
      <c r="J40" s="193"/>
      <c r="K40" s="184">
        <v>66875</v>
      </c>
      <c r="L40" s="172" t="s">
        <v>1603</v>
      </c>
      <c r="M40" s="179" t="s">
        <v>2448</v>
      </c>
      <c r="N40" s="172" t="s">
        <v>878</v>
      </c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0"/>
      <c r="DX40" s="190"/>
      <c r="DY40" s="190"/>
      <c r="DZ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  <c r="ER40" s="190"/>
      <c r="ES40" s="190"/>
      <c r="ET40" s="190"/>
      <c r="EU40" s="190"/>
      <c r="EV40" s="190"/>
      <c r="EW40" s="190"/>
      <c r="EX40" s="190"/>
      <c r="EY40" s="190"/>
      <c r="EZ40" s="190"/>
      <c r="FA40" s="190"/>
      <c r="FB40" s="190"/>
      <c r="FC40" s="190"/>
      <c r="FD40" s="190"/>
      <c r="FE40" s="190"/>
      <c r="FF40" s="190"/>
      <c r="FG40" s="190"/>
      <c r="FH40" s="190"/>
      <c r="FI40" s="190"/>
      <c r="FJ40" s="190"/>
      <c r="FK40" s="190"/>
      <c r="FL40" s="190"/>
      <c r="FM40" s="190"/>
      <c r="FN40" s="190"/>
      <c r="FO40" s="190"/>
      <c r="FP40" s="190"/>
      <c r="FQ40" s="190"/>
      <c r="FR40" s="190"/>
      <c r="FS40" s="190"/>
      <c r="FT40" s="190"/>
      <c r="FU40" s="190"/>
      <c r="FV40" s="190"/>
      <c r="FW40" s="190"/>
      <c r="FX40" s="190"/>
      <c r="FY40" s="190"/>
      <c r="FZ40" s="190"/>
      <c r="GA40" s="190"/>
      <c r="GB40" s="190"/>
      <c r="GC40" s="190"/>
      <c r="GD40" s="190"/>
      <c r="GE40" s="190"/>
      <c r="GF40" s="190"/>
      <c r="GG40" s="190"/>
      <c r="GH40" s="190"/>
      <c r="GI40" s="190"/>
      <c r="GJ40" s="190"/>
      <c r="GK40" s="190"/>
      <c r="GL40" s="190"/>
      <c r="GM40" s="190"/>
      <c r="GN40" s="190"/>
      <c r="GO40" s="190"/>
      <c r="GP40" s="190"/>
      <c r="GQ40" s="190"/>
      <c r="GR40" s="190"/>
      <c r="GS40" s="190"/>
      <c r="GT40" s="190"/>
      <c r="GU40" s="190"/>
      <c r="GV40" s="190"/>
      <c r="GW40" s="190"/>
      <c r="GX40" s="190"/>
      <c r="GY40" s="190"/>
      <c r="GZ40" s="190"/>
      <c r="HA40" s="190"/>
      <c r="HB40" s="190"/>
      <c r="HC40" s="190"/>
      <c r="HD40" s="190"/>
      <c r="HE40" s="190"/>
      <c r="HF40" s="190"/>
      <c r="HG40" s="190"/>
      <c r="HH40" s="190"/>
      <c r="HI40" s="190"/>
      <c r="HJ40" s="190"/>
      <c r="HK40" s="190"/>
      <c r="HL40" s="190"/>
      <c r="HM40" s="190"/>
      <c r="HN40" s="190"/>
      <c r="HO40" s="190"/>
      <c r="HP40" s="190"/>
      <c r="HQ40" s="190"/>
      <c r="HR40" s="190"/>
      <c r="HS40" s="190"/>
      <c r="HT40" s="190"/>
      <c r="HU40" s="190"/>
    </row>
    <row r="41" spans="1:229" s="181" customFormat="1" ht="25.5">
      <c r="A41" s="172">
        <f t="shared" si="0"/>
        <v>32</v>
      </c>
      <c r="B41" s="173" t="s">
        <v>1469</v>
      </c>
      <c r="C41" s="183" t="s">
        <v>2169</v>
      </c>
      <c r="D41" s="172">
        <v>1996</v>
      </c>
      <c r="E41" s="183" t="s">
        <v>1608</v>
      </c>
      <c r="F41" s="172"/>
      <c r="G41" s="183" t="s">
        <v>3543</v>
      </c>
      <c r="H41" s="193"/>
      <c r="I41" s="193"/>
      <c r="J41" s="193"/>
      <c r="K41" s="184">
        <v>54000</v>
      </c>
      <c r="L41" s="172" t="s">
        <v>1603</v>
      </c>
      <c r="M41" s="179" t="s">
        <v>2448</v>
      </c>
      <c r="N41" s="172" t="s">
        <v>878</v>
      </c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90"/>
      <c r="GV41" s="190"/>
      <c r="GW41" s="190"/>
      <c r="GX41" s="190"/>
      <c r="GY41" s="190"/>
      <c r="GZ41" s="190"/>
      <c r="HA41" s="190"/>
      <c r="HB41" s="190"/>
      <c r="HC41" s="190"/>
      <c r="HD41" s="190"/>
      <c r="HE41" s="190"/>
      <c r="HF41" s="190"/>
      <c r="HG41" s="190"/>
      <c r="HH41" s="190"/>
      <c r="HI41" s="190"/>
      <c r="HJ41" s="190"/>
      <c r="HK41" s="190"/>
      <c r="HL41" s="190"/>
      <c r="HM41" s="190"/>
      <c r="HN41" s="190"/>
      <c r="HO41" s="190"/>
      <c r="HP41" s="190"/>
      <c r="HQ41" s="190"/>
      <c r="HR41" s="190"/>
      <c r="HS41" s="190"/>
      <c r="HT41" s="190"/>
      <c r="HU41" s="190"/>
    </row>
    <row r="42" spans="1:229" s="181" customFormat="1" ht="25.5">
      <c r="A42" s="172">
        <f t="shared" si="0"/>
        <v>33</v>
      </c>
      <c r="B42" s="173" t="s">
        <v>1470</v>
      </c>
      <c r="C42" s="183" t="s">
        <v>3550</v>
      </c>
      <c r="D42" s="172">
        <v>1996</v>
      </c>
      <c r="E42" s="183" t="s">
        <v>1608</v>
      </c>
      <c r="F42" s="172" t="s">
        <v>3518</v>
      </c>
      <c r="G42" s="183" t="s">
        <v>3551</v>
      </c>
      <c r="H42" s="193"/>
      <c r="I42" s="193"/>
      <c r="J42" s="193"/>
      <c r="K42" s="184">
        <v>55000</v>
      </c>
      <c r="L42" s="172" t="s">
        <v>1603</v>
      </c>
      <c r="M42" s="179" t="s">
        <v>2448</v>
      </c>
      <c r="N42" s="172" t="s">
        <v>878</v>
      </c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  <c r="EC42" s="190"/>
      <c r="ED42" s="190"/>
      <c r="EE42" s="190"/>
      <c r="EF42" s="190"/>
      <c r="EG42" s="190"/>
      <c r="EH42" s="190"/>
      <c r="EI42" s="190"/>
      <c r="EJ42" s="190"/>
      <c r="EK42" s="190"/>
      <c r="EL42" s="190"/>
      <c r="EM42" s="190"/>
      <c r="EN42" s="190"/>
      <c r="EO42" s="190"/>
      <c r="EP42" s="190"/>
      <c r="EQ42" s="190"/>
      <c r="ER42" s="190"/>
      <c r="ES42" s="190"/>
      <c r="ET42" s="190"/>
      <c r="EU42" s="190"/>
      <c r="EV42" s="190"/>
      <c r="EW42" s="190"/>
      <c r="EX42" s="190"/>
      <c r="EY42" s="190"/>
      <c r="EZ42" s="190"/>
      <c r="FA42" s="190"/>
      <c r="FB42" s="190"/>
      <c r="FC42" s="190"/>
      <c r="FD42" s="190"/>
      <c r="FE42" s="190"/>
      <c r="FF42" s="190"/>
      <c r="FG42" s="190"/>
      <c r="FH42" s="190"/>
      <c r="FI42" s="190"/>
      <c r="FJ42" s="190"/>
      <c r="FK42" s="190"/>
      <c r="FL42" s="190"/>
      <c r="FM42" s="190"/>
      <c r="FN42" s="190"/>
      <c r="FO42" s="190"/>
      <c r="FP42" s="190"/>
      <c r="FQ42" s="190"/>
      <c r="FR42" s="190"/>
      <c r="FS42" s="190"/>
      <c r="FT42" s="190"/>
      <c r="FU42" s="190"/>
      <c r="FV42" s="190"/>
      <c r="FW42" s="190"/>
      <c r="FX42" s="190"/>
      <c r="FY42" s="190"/>
      <c r="FZ42" s="190"/>
      <c r="GA42" s="190"/>
      <c r="GB42" s="190"/>
      <c r="GC42" s="190"/>
      <c r="GD42" s="190"/>
      <c r="GE42" s="190"/>
      <c r="GF42" s="190"/>
      <c r="GG42" s="190"/>
      <c r="GH42" s="190"/>
      <c r="GI42" s="190"/>
      <c r="GJ42" s="190"/>
      <c r="GK42" s="190"/>
      <c r="GL42" s="190"/>
      <c r="GM42" s="190"/>
      <c r="GN42" s="190"/>
      <c r="GO42" s="190"/>
      <c r="GP42" s="190"/>
      <c r="GQ42" s="190"/>
      <c r="GR42" s="190"/>
      <c r="GS42" s="190"/>
      <c r="GT42" s="190"/>
      <c r="GU42" s="190"/>
      <c r="GV42" s="190"/>
      <c r="GW42" s="190"/>
      <c r="GX42" s="190"/>
      <c r="GY42" s="190"/>
      <c r="GZ42" s="190"/>
      <c r="HA42" s="190"/>
      <c r="HB42" s="190"/>
      <c r="HC42" s="190"/>
      <c r="HD42" s="190"/>
      <c r="HE42" s="190"/>
      <c r="HF42" s="190"/>
      <c r="HG42" s="190"/>
      <c r="HH42" s="190"/>
      <c r="HI42" s="190"/>
      <c r="HJ42" s="190"/>
      <c r="HK42" s="190"/>
      <c r="HL42" s="190"/>
      <c r="HM42" s="190"/>
      <c r="HN42" s="190"/>
      <c r="HO42" s="190"/>
      <c r="HP42" s="190"/>
      <c r="HQ42" s="190"/>
      <c r="HR42" s="190"/>
      <c r="HS42" s="190"/>
      <c r="HT42" s="190"/>
      <c r="HU42" s="190"/>
    </row>
    <row r="43" spans="1:229" s="181" customFormat="1" ht="25.5">
      <c r="A43" s="172">
        <f t="shared" si="0"/>
        <v>34</v>
      </c>
      <c r="B43" s="173" t="s">
        <v>1471</v>
      </c>
      <c r="C43" s="183" t="s">
        <v>3550</v>
      </c>
      <c r="D43" s="172">
        <v>1996</v>
      </c>
      <c r="E43" s="183" t="s">
        <v>1608</v>
      </c>
      <c r="F43" s="172" t="s">
        <v>3518</v>
      </c>
      <c r="G43" s="183" t="s">
        <v>3551</v>
      </c>
      <c r="H43" s="193"/>
      <c r="I43" s="193"/>
      <c r="J43" s="193"/>
      <c r="K43" s="184">
        <v>55000</v>
      </c>
      <c r="L43" s="172" t="s">
        <v>1603</v>
      </c>
      <c r="M43" s="179" t="s">
        <v>2448</v>
      </c>
      <c r="N43" s="172" t="s">
        <v>878</v>
      </c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190"/>
      <c r="GD43" s="190"/>
      <c r="GE43" s="190"/>
      <c r="GF43" s="190"/>
      <c r="GG43" s="190"/>
      <c r="GH43" s="190"/>
      <c r="GI43" s="190"/>
      <c r="GJ43" s="190"/>
      <c r="GK43" s="190"/>
      <c r="GL43" s="190"/>
      <c r="GM43" s="190"/>
      <c r="GN43" s="190"/>
      <c r="GO43" s="190"/>
      <c r="GP43" s="190"/>
      <c r="GQ43" s="190"/>
      <c r="GR43" s="190"/>
      <c r="GS43" s="190"/>
      <c r="GT43" s="190"/>
      <c r="GU43" s="190"/>
      <c r="GV43" s="190"/>
      <c r="GW43" s="190"/>
      <c r="GX43" s="190"/>
      <c r="GY43" s="190"/>
      <c r="GZ43" s="190"/>
      <c r="HA43" s="190"/>
      <c r="HB43" s="190"/>
      <c r="HC43" s="190"/>
      <c r="HD43" s="190"/>
      <c r="HE43" s="190"/>
      <c r="HF43" s="190"/>
      <c r="HG43" s="190"/>
      <c r="HH43" s="190"/>
      <c r="HI43" s="190"/>
      <c r="HJ43" s="190"/>
      <c r="HK43" s="190"/>
      <c r="HL43" s="190"/>
      <c r="HM43" s="190"/>
      <c r="HN43" s="190"/>
      <c r="HO43" s="190"/>
      <c r="HP43" s="190"/>
      <c r="HQ43" s="190"/>
      <c r="HR43" s="190"/>
      <c r="HS43" s="190"/>
      <c r="HT43" s="190"/>
      <c r="HU43" s="190"/>
    </row>
    <row r="44" spans="1:229" s="181" customFormat="1" ht="25.5">
      <c r="A44" s="172">
        <f>A43+1</f>
        <v>35</v>
      </c>
      <c r="B44" s="173" t="s">
        <v>1472</v>
      </c>
      <c r="C44" s="183" t="s">
        <v>3550</v>
      </c>
      <c r="D44" s="172">
        <v>1996</v>
      </c>
      <c r="E44" s="183" t="s">
        <v>1608</v>
      </c>
      <c r="F44" s="172" t="s">
        <v>3518</v>
      </c>
      <c r="G44" s="183" t="s">
        <v>3551</v>
      </c>
      <c r="H44" s="193"/>
      <c r="I44" s="193"/>
      <c r="J44" s="193"/>
      <c r="K44" s="184">
        <v>55000</v>
      </c>
      <c r="L44" s="172" t="s">
        <v>1603</v>
      </c>
      <c r="M44" s="179" t="s">
        <v>2448</v>
      </c>
      <c r="N44" s="172" t="s">
        <v>878</v>
      </c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  <c r="EL44" s="190"/>
      <c r="EM44" s="190"/>
      <c r="EN44" s="190"/>
      <c r="EO44" s="190"/>
      <c r="EP44" s="190"/>
      <c r="EQ44" s="190"/>
      <c r="ER44" s="190"/>
      <c r="ES44" s="190"/>
      <c r="ET44" s="190"/>
      <c r="EU44" s="190"/>
      <c r="EV44" s="190"/>
      <c r="EW44" s="190"/>
      <c r="EX44" s="190"/>
      <c r="EY44" s="190"/>
      <c r="EZ44" s="190"/>
      <c r="FA44" s="190"/>
      <c r="FB44" s="190"/>
      <c r="FC44" s="190"/>
      <c r="FD44" s="190"/>
      <c r="FE44" s="190"/>
      <c r="FF44" s="190"/>
      <c r="FG44" s="190"/>
      <c r="FH44" s="190"/>
      <c r="FI44" s="190"/>
      <c r="FJ44" s="190"/>
      <c r="FK44" s="190"/>
      <c r="FL44" s="190"/>
      <c r="FM44" s="190"/>
      <c r="FN44" s="190"/>
      <c r="FO44" s="190"/>
      <c r="FP44" s="190"/>
      <c r="FQ44" s="190"/>
      <c r="FR44" s="190"/>
      <c r="FS44" s="190"/>
      <c r="FT44" s="190"/>
      <c r="FU44" s="190"/>
      <c r="FV44" s="190"/>
      <c r="FW44" s="190"/>
      <c r="FX44" s="190"/>
      <c r="FY44" s="190"/>
      <c r="FZ44" s="190"/>
      <c r="GA44" s="190"/>
      <c r="GB44" s="190"/>
      <c r="GC44" s="190"/>
      <c r="GD44" s="190"/>
      <c r="GE44" s="190"/>
      <c r="GF44" s="190"/>
      <c r="GG44" s="190"/>
      <c r="GH44" s="190"/>
      <c r="GI44" s="190"/>
      <c r="GJ44" s="190"/>
      <c r="GK44" s="190"/>
      <c r="GL44" s="190"/>
      <c r="GM44" s="190"/>
      <c r="GN44" s="190"/>
      <c r="GO44" s="190"/>
      <c r="GP44" s="190"/>
      <c r="GQ44" s="190"/>
      <c r="GR44" s="190"/>
      <c r="GS44" s="190"/>
      <c r="GT44" s="190"/>
      <c r="GU44" s="190"/>
      <c r="GV44" s="190"/>
      <c r="GW44" s="190"/>
      <c r="GX44" s="190"/>
      <c r="GY44" s="190"/>
      <c r="GZ44" s="190"/>
      <c r="HA44" s="190"/>
      <c r="HB44" s="190"/>
      <c r="HC44" s="190"/>
      <c r="HD44" s="190"/>
      <c r="HE44" s="190"/>
      <c r="HF44" s="190"/>
      <c r="HG44" s="190"/>
      <c r="HH44" s="190"/>
      <c r="HI44" s="190"/>
      <c r="HJ44" s="190"/>
      <c r="HK44" s="190"/>
      <c r="HL44" s="190"/>
      <c r="HM44" s="190"/>
      <c r="HN44" s="190"/>
      <c r="HO44" s="190"/>
      <c r="HP44" s="190"/>
      <c r="HQ44" s="190"/>
      <c r="HR44" s="190"/>
      <c r="HS44" s="190"/>
      <c r="HT44" s="190"/>
      <c r="HU44" s="190"/>
    </row>
    <row r="45" spans="1:229" s="181" customFormat="1" ht="25.5">
      <c r="A45" s="172">
        <f t="shared" si="0"/>
        <v>36</v>
      </c>
      <c r="B45" s="173" t="s">
        <v>1473</v>
      </c>
      <c r="C45" s="183" t="s">
        <v>3550</v>
      </c>
      <c r="D45" s="172">
        <v>1996</v>
      </c>
      <c r="E45" s="183" t="s">
        <v>1608</v>
      </c>
      <c r="F45" s="172" t="s">
        <v>3518</v>
      </c>
      <c r="G45" s="183" t="s">
        <v>3551</v>
      </c>
      <c r="H45" s="193"/>
      <c r="I45" s="193"/>
      <c r="J45" s="193"/>
      <c r="K45" s="184">
        <v>55000</v>
      </c>
      <c r="L45" s="172" t="s">
        <v>1603</v>
      </c>
      <c r="M45" s="179" t="s">
        <v>2448</v>
      </c>
      <c r="N45" s="172" t="s">
        <v>878</v>
      </c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  <c r="EL45" s="190"/>
      <c r="EM45" s="190"/>
      <c r="EN45" s="190"/>
      <c r="EO45" s="190"/>
      <c r="EP45" s="190"/>
      <c r="EQ45" s="190"/>
      <c r="ER45" s="190"/>
      <c r="ES45" s="190"/>
      <c r="ET45" s="190"/>
      <c r="EU45" s="190"/>
      <c r="EV45" s="190"/>
      <c r="EW45" s="190"/>
      <c r="EX45" s="190"/>
      <c r="EY45" s="190"/>
      <c r="EZ45" s="190"/>
      <c r="FA45" s="190"/>
      <c r="FB45" s="190"/>
      <c r="FC45" s="190"/>
      <c r="FD45" s="190"/>
      <c r="FE45" s="190"/>
      <c r="FF45" s="190"/>
      <c r="FG45" s="190"/>
      <c r="FH45" s="190"/>
      <c r="FI45" s="190"/>
      <c r="FJ45" s="190"/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J45" s="190"/>
      <c r="GK45" s="190"/>
      <c r="GL45" s="190"/>
      <c r="GM45" s="190"/>
      <c r="GN45" s="190"/>
      <c r="GO45" s="190"/>
      <c r="GP45" s="190"/>
      <c r="GQ45" s="190"/>
      <c r="GR45" s="190"/>
      <c r="GS45" s="190"/>
      <c r="GT45" s="190"/>
      <c r="GU45" s="190"/>
      <c r="GV45" s="190"/>
      <c r="GW45" s="190"/>
      <c r="GX45" s="190"/>
      <c r="GY45" s="190"/>
      <c r="GZ45" s="190"/>
      <c r="HA45" s="190"/>
      <c r="HB45" s="190"/>
      <c r="HC45" s="190"/>
      <c r="HD45" s="190"/>
      <c r="HE45" s="190"/>
      <c r="HF45" s="190"/>
      <c r="HG45" s="190"/>
      <c r="HH45" s="190"/>
      <c r="HI45" s="190"/>
      <c r="HJ45" s="190"/>
      <c r="HK45" s="190"/>
      <c r="HL45" s="190"/>
      <c r="HM45" s="190"/>
      <c r="HN45" s="190"/>
      <c r="HO45" s="190"/>
      <c r="HP45" s="190"/>
      <c r="HQ45" s="190"/>
      <c r="HR45" s="190"/>
      <c r="HS45" s="190"/>
      <c r="HT45" s="190"/>
      <c r="HU45" s="190"/>
    </row>
    <row r="46" spans="1:229" s="181" customFormat="1" ht="25.5">
      <c r="A46" s="172">
        <f t="shared" si="0"/>
        <v>37</v>
      </c>
      <c r="B46" s="173" t="s">
        <v>1474</v>
      </c>
      <c r="C46" s="183" t="s">
        <v>383</v>
      </c>
      <c r="D46" s="172">
        <v>1990</v>
      </c>
      <c r="E46" s="183" t="s">
        <v>1608</v>
      </c>
      <c r="F46" s="172"/>
      <c r="G46" s="183" t="s">
        <v>1475</v>
      </c>
      <c r="H46" s="193"/>
      <c r="I46" s="193"/>
      <c r="J46" s="193"/>
      <c r="K46" s="184">
        <v>10440</v>
      </c>
      <c r="L46" s="172" t="s">
        <v>1603</v>
      </c>
      <c r="M46" s="179" t="s">
        <v>2448</v>
      </c>
      <c r="N46" s="172" t="s">
        <v>878</v>
      </c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190"/>
      <c r="GD46" s="190"/>
      <c r="GE46" s="190"/>
      <c r="GF46" s="190"/>
      <c r="GG46" s="190"/>
      <c r="GH46" s="190"/>
      <c r="GI46" s="190"/>
      <c r="GJ46" s="190"/>
      <c r="GK46" s="190"/>
      <c r="GL46" s="190"/>
      <c r="GM46" s="190"/>
      <c r="GN46" s="190"/>
      <c r="GO46" s="190"/>
      <c r="GP46" s="190"/>
      <c r="GQ46" s="190"/>
      <c r="GR46" s="190"/>
      <c r="GS46" s="190"/>
      <c r="GT46" s="190"/>
      <c r="GU46" s="190"/>
      <c r="GV46" s="190"/>
      <c r="GW46" s="190"/>
      <c r="GX46" s="190"/>
      <c r="GY46" s="190"/>
      <c r="GZ46" s="190"/>
      <c r="HA46" s="190"/>
      <c r="HB46" s="190"/>
      <c r="HC46" s="190"/>
      <c r="HD46" s="190"/>
      <c r="HE46" s="190"/>
      <c r="HF46" s="190"/>
      <c r="HG46" s="190"/>
      <c r="HH46" s="190"/>
      <c r="HI46" s="190"/>
      <c r="HJ46" s="190"/>
      <c r="HK46" s="190"/>
      <c r="HL46" s="190"/>
      <c r="HM46" s="190"/>
      <c r="HN46" s="190"/>
      <c r="HO46" s="190"/>
      <c r="HP46" s="190"/>
      <c r="HQ46" s="190"/>
      <c r="HR46" s="190"/>
      <c r="HS46" s="190"/>
      <c r="HT46" s="190"/>
      <c r="HU46" s="190"/>
    </row>
    <row r="47" spans="1:229" s="181" customFormat="1" ht="25.5">
      <c r="A47" s="172">
        <f t="shared" si="0"/>
        <v>38</v>
      </c>
      <c r="B47" s="173" t="s">
        <v>1476</v>
      </c>
      <c r="C47" s="183" t="s">
        <v>383</v>
      </c>
      <c r="D47" s="172">
        <v>1990</v>
      </c>
      <c r="E47" s="183" t="s">
        <v>1608</v>
      </c>
      <c r="F47" s="172"/>
      <c r="G47" s="183" t="s">
        <v>1475</v>
      </c>
      <c r="H47" s="193"/>
      <c r="I47" s="193"/>
      <c r="J47" s="193"/>
      <c r="K47" s="184">
        <v>10440</v>
      </c>
      <c r="L47" s="172" t="s">
        <v>1603</v>
      </c>
      <c r="M47" s="179" t="s">
        <v>2448</v>
      </c>
      <c r="N47" s="172" t="s">
        <v>878</v>
      </c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190"/>
      <c r="EA47" s="190"/>
      <c r="EB47" s="190"/>
      <c r="EC47" s="190"/>
      <c r="ED47" s="190"/>
      <c r="EE47" s="190"/>
      <c r="EF47" s="190"/>
      <c r="EG47" s="190"/>
      <c r="EH47" s="190"/>
      <c r="EI47" s="190"/>
      <c r="EJ47" s="190"/>
      <c r="EK47" s="190"/>
      <c r="EL47" s="190"/>
      <c r="EM47" s="190"/>
      <c r="EN47" s="190"/>
      <c r="EO47" s="190"/>
      <c r="EP47" s="190"/>
      <c r="EQ47" s="190"/>
      <c r="ER47" s="190"/>
      <c r="ES47" s="190"/>
      <c r="ET47" s="190"/>
      <c r="EU47" s="190"/>
      <c r="EV47" s="190"/>
      <c r="EW47" s="190"/>
      <c r="EX47" s="190"/>
      <c r="EY47" s="190"/>
      <c r="EZ47" s="190"/>
      <c r="FA47" s="190"/>
      <c r="FB47" s="190"/>
      <c r="FC47" s="190"/>
      <c r="FD47" s="190"/>
      <c r="FE47" s="190"/>
      <c r="FF47" s="190"/>
      <c r="FG47" s="190"/>
      <c r="FH47" s="190"/>
      <c r="FI47" s="190"/>
      <c r="FJ47" s="190"/>
      <c r="FK47" s="190"/>
      <c r="FL47" s="190"/>
      <c r="FM47" s="190"/>
      <c r="FN47" s="190"/>
      <c r="FO47" s="190"/>
      <c r="FP47" s="190"/>
      <c r="FQ47" s="190"/>
      <c r="FR47" s="190"/>
      <c r="FS47" s="190"/>
      <c r="FT47" s="190"/>
      <c r="FU47" s="190"/>
      <c r="FV47" s="190"/>
      <c r="FW47" s="190"/>
      <c r="FX47" s="190"/>
      <c r="FY47" s="190"/>
      <c r="FZ47" s="190"/>
      <c r="GA47" s="190"/>
      <c r="GB47" s="190"/>
      <c r="GC47" s="190"/>
      <c r="GD47" s="190"/>
      <c r="GE47" s="190"/>
      <c r="GF47" s="190"/>
      <c r="GG47" s="190"/>
      <c r="GH47" s="190"/>
      <c r="GI47" s="190"/>
      <c r="GJ47" s="190"/>
      <c r="GK47" s="190"/>
      <c r="GL47" s="190"/>
      <c r="GM47" s="190"/>
      <c r="GN47" s="190"/>
      <c r="GO47" s="190"/>
      <c r="GP47" s="190"/>
      <c r="GQ47" s="190"/>
      <c r="GR47" s="190"/>
      <c r="GS47" s="190"/>
      <c r="GT47" s="190"/>
      <c r="GU47" s="190"/>
      <c r="GV47" s="190"/>
      <c r="GW47" s="190"/>
      <c r="GX47" s="190"/>
      <c r="GY47" s="190"/>
      <c r="GZ47" s="190"/>
      <c r="HA47" s="190"/>
      <c r="HB47" s="190"/>
      <c r="HC47" s="190"/>
      <c r="HD47" s="190"/>
      <c r="HE47" s="190"/>
      <c r="HF47" s="190"/>
      <c r="HG47" s="190"/>
      <c r="HH47" s="190"/>
      <c r="HI47" s="190"/>
      <c r="HJ47" s="190"/>
      <c r="HK47" s="190"/>
      <c r="HL47" s="190"/>
      <c r="HM47" s="190"/>
      <c r="HN47" s="190"/>
      <c r="HO47" s="190"/>
      <c r="HP47" s="190"/>
      <c r="HQ47" s="190"/>
      <c r="HR47" s="190"/>
      <c r="HS47" s="190"/>
      <c r="HT47" s="190"/>
      <c r="HU47" s="190"/>
    </row>
    <row r="48" spans="1:229" s="181" customFormat="1" ht="25.5">
      <c r="A48" s="172">
        <f t="shared" si="0"/>
        <v>39</v>
      </c>
      <c r="B48" s="173" t="s">
        <v>1477</v>
      </c>
      <c r="C48" s="183" t="s">
        <v>2169</v>
      </c>
      <c r="D48" s="172">
        <v>1990</v>
      </c>
      <c r="E48" s="183" t="s">
        <v>1608</v>
      </c>
      <c r="F48" s="172"/>
      <c r="G48" s="183" t="s">
        <v>3543</v>
      </c>
      <c r="H48" s="193"/>
      <c r="I48" s="193"/>
      <c r="J48" s="193"/>
      <c r="K48" s="184">
        <v>52520</v>
      </c>
      <c r="L48" s="172" t="s">
        <v>1603</v>
      </c>
      <c r="M48" s="179" t="s">
        <v>2448</v>
      </c>
      <c r="N48" s="172" t="s">
        <v>878</v>
      </c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  <c r="EG48" s="190"/>
      <c r="EH48" s="190"/>
      <c r="EI48" s="190"/>
      <c r="EJ48" s="190"/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/>
      <c r="EX48" s="190"/>
      <c r="EY48" s="190"/>
      <c r="EZ48" s="190"/>
      <c r="FA48" s="190"/>
      <c r="FB48" s="190"/>
      <c r="FC48" s="190"/>
      <c r="FD48" s="190"/>
      <c r="FE48" s="190"/>
      <c r="FF48" s="190"/>
      <c r="FG48" s="190"/>
      <c r="FH48" s="190"/>
      <c r="FI48" s="190"/>
      <c r="FJ48" s="190"/>
      <c r="FK48" s="190"/>
      <c r="FL48" s="190"/>
      <c r="FM48" s="190"/>
      <c r="FN48" s="190"/>
      <c r="FO48" s="190"/>
      <c r="FP48" s="190"/>
      <c r="FQ48" s="190"/>
      <c r="FR48" s="190"/>
      <c r="FS48" s="190"/>
      <c r="FT48" s="190"/>
      <c r="FU48" s="190"/>
      <c r="FV48" s="190"/>
      <c r="FW48" s="190"/>
      <c r="FX48" s="190"/>
      <c r="FY48" s="190"/>
      <c r="FZ48" s="190"/>
      <c r="GA48" s="190"/>
      <c r="GB48" s="190"/>
      <c r="GC48" s="190"/>
      <c r="GD48" s="190"/>
      <c r="GE48" s="190"/>
      <c r="GF48" s="190"/>
      <c r="GG48" s="190"/>
      <c r="GH48" s="190"/>
      <c r="GI48" s="190"/>
      <c r="GJ48" s="190"/>
      <c r="GK48" s="190"/>
      <c r="GL48" s="190"/>
      <c r="GM48" s="190"/>
      <c r="GN48" s="190"/>
      <c r="GO48" s="190"/>
      <c r="GP48" s="190"/>
      <c r="GQ48" s="190"/>
      <c r="GR48" s="190"/>
      <c r="GS48" s="190"/>
      <c r="GT48" s="190"/>
      <c r="GU48" s="190"/>
      <c r="GV48" s="190"/>
      <c r="GW48" s="190"/>
      <c r="GX48" s="190"/>
      <c r="GY48" s="190"/>
      <c r="GZ48" s="190"/>
      <c r="HA48" s="190"/>
      <c r="HB48" s="190"/>
      <c r="HC48" s="190"/>
      <c r="HD48" s="190"/>
      <c r="HE48" s="190"/>
      <c r="HF48" s="190"/>
      <c r="HG48" s="190"/>
      <c r="HH48" s="190"/>
      <c r="HI48" s="190"/>
      <c r="HJ48" s="190"/>
      <c r="HK48" s="190"/>
      <c r="HL48" s="190"/>
      <c r="HM48" s="190"/>
      <c r="HN48" s="190"/>
      <c r="HO48" s="190"/>
      <c r="HP48" s="190"/>
      <c r="HQ48" s="190"/>
      <c r="HR48" s="190"/>
      <c r="HS48" s="190"/>
      <c r="HT48" s="190"/>
      <c r="HU48" s="190"/>
    </row>
    <row r="49" spans="1:229" s="181" customFormat="1" ht="25.5">
      <c r="A49" s="172">
        <f t="shared" si="0"/>
        <v>40</v>
      </c>
      <c r="B49" s="173" t="s">
        <v>1478</v>
      </c>
      <c r="C49" s="183" t="s">
        <v>3507</v>
      </c>
      <c r="D49" s="172">
        <v>1996</v>
      </c>
      <c r="E49" s="183" t="s">
        <v>894</v>
      </c>
      <c r="F49" s="172"/>
      <c r="G49" s="172"/>
      <c r="H49" s="193"/>
      <c r="I49" s="193"/>
      <c r="J49" s="193"/>
      <c r="K49" s="184">
        <v>11250</v>
      </c>
      <c r="L49" s="172" t="s">
        <v>1603</v>
      </c>
      <c r="M49" s="179" t="s">
        <v>2448</v>
      </c>
      <c r="N49" s="172" t="s">
        <v>878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190"/>
      <c r="EH49" s="190"/>
      <c r="EI49" s="190"/>
      <c r="EJ49" s="190"/>
      <c r="EK49" s="190"/>
      <c r="EL49" s="190"/>
      <c r="EM49" s="190"/>
      <c r="EN49" s="190"/>
      <c r="EO49" s="190"/>
      <c r="EP49" s="190"/>
      <c r="EQ49" s="190"/>
      <c r="ER49" s="190"/>
      <c r="ES49" s="190"/>
      <c r="ET49" s="190"/>
      <c r="EU49" s="190"/>
      <c r="EV49" s="190"/>
      <c r="EW49" s="190"/>
      <c r="EX49" s="190"/>
      <c r="EY49" s="190"/>
      <c r="EZ49" s="190"/>
      <c r="FA49" s="190"/>
      <c r="FB49" s="190"/>
      <c r="FC49" s="190"/>
      <c r="FD49" s="190"/>
      <c r="FE49" s="190"/>
      <c r="FF49" s="190"/>
      <c r="FG49" s="190"/>
      <c r="FH49" s="190"/>
      <c r="FI49" s="190"/>
      <c r="FJ49" s="190"/>
      <c r="FK49" s="190"/>
      <c r="FL49" s="190"/>
      <c r="FM49" s="190"/>
      <c r="FN49" s="190"/>
      <c r="FO49" s="190"/>
      <c r="FP49" s="190"/>
      <c r="FQ49" s="190"/>
      <c r="FR49" s="190"/>
      <c r="FS49" s="190"/>
      <c r="FT49" s="190"/>
      <c r="FU49" s="190"/>
      <c r="FV49" s="190"/>
      <c r="FW49" s="190"/>
      <c r="FX49" s="190"/>
      <c r="FY49" s="190"/>
      <c r="FZ49" s="190"/>
      <c r="GA49" s="190"/>
      <c r="GB49" s="190"/>
      <c r="GC49" s="190"/>
      <c r="GD49" s="190"/>
      <c r="GE49" s="190"/>
      <c r="GF49" s="190"/>
      <c r="GG49" s="190"/>
      <c r="GH49" s="190"/>
      <c r="GI49" s="190"/>
      <c r="GJ49" s="190"/>
      <c r="GK49" s="190"/>
      <c r="GL49" s="190"/>
      <c r="GM49" s="190"/>
      <c r="GN49" s="190"/>
      <c r="GO49" s="190"/>
      <c r="GP49" s="190"/>
      <c r="GQ49" s="190"/>
      <c r="GR49" s="190"/>
      <c r="GS49" s="190"/>
      <c r="GT49" s="190"/>
      <c r="GU49" s="190"/>
      <c r="GV49" s="190"/>
      <c r="GW49" s="190"/>
      <c r="GX49" s="190"/>
      <c r="GY49" s="190"/>
      <c r="GZ49" s="190"/>
      <c r="HA49" s="190"/>
      <c r="HB49" s="190"/>
      <c r="HC49" s="190"/>
      <c r="HD49" s="190"/>
      <c r="HE49" s="190"/>
      <c r="HF49" s="190"/>
      <c r="HG49" s="190"/>
      <c r="HH49" s="190"/>
      <c r="HI49" s="190"/>
      <c r="HJ49" s="190"/>
      <c r="HK49" s="190"/>
      <c r="HL49" s="190"/>
      <c r="HM49" s="190"/>
      <c r="HN49" s="190"/>
      <c r="HO49" s="190"/>
      <c r="HP49" s="190"/>
      <c r="HQ49" s="190"/>
      <c r="HR49" s="190"/>
      <c r="HS49" s="190"/>
      <c r="HT49" s="190"/>
      <c r="HU49" s="190"/>
    </row>
    <row r="50" spans="1:229" s="181" customFormat="1" ht="25.5">
      <c r="A50" s="172">
        <f t="shared" si="0"/>
        <v>41</v>
      </c>
      <c r="B50" s="173" t="s">
        <v>1479</v>
      </c>
      <c r="C50" s="183" t="s">
        <v>3507</v>
      </c>
      <c r="D50" s="172">
        <v>1996</v>
      </c>
      <c r="E50" s="183" t="s">
        <v>894</v>
      </c>
      <c r="F50" s="172"/>
      <c r="G50" s="172"/>
      <c r="H50" s="193"/>
      <c r="I50" s="193"/>
      <c r="J50" s="193"/>
      <c r="K50" s="184">
        <v>11250</v>
      </c>
      <c r="L50" s="172" t="s">
        <v>1603</v>
      </c>
      <c r="M50" s="179" t="s">
        <v>2448</v>
      </c>
      <c r="N50" s="172" t="s">
        <v>878</v>
      </c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90"/>
      <c r="FT50" s="190"/>
      <c r="FU50" s="190"/>
      <c r="FV50" s="190"/>
      <c r="FW50" s="190"/>
      <c r="FX50" s="190"/>
      <c r="FY50" s="190"/>
      <c r="FZ50" s="190"/>
      <c r="GA50" s="190"/>
      <c r="GB50" s="190"/>
      <c r="GC50" s="190"/>
      <c r="GD50" s="190"/>
      <c r="GE50" s="190"/>
      <c r="GF50" s="190"/>
      <c r="GG50" s="190"/>
      <c r="GH50" s="190"/>
      <c r="GI50" s="190"/>
      <c r="GJ50" s="190"/>
      <c r="GK50" s="190"/>
      <c r="GL50" s="190"/>
      <c r="GM50" s="190"/>
      <c r="GN50" s="190"/>
      <c r="GO50" s="190"/>
      <c r="GP50" s="190"/>
      <c r="GQ50" s="190"/>
      <c r="GR50" s="190"/>
      <c r="GS50" s="190"/>
      <c r="GT50" s="190"/>
      <c r="GU50" s="190"/>
      <c r="GV50" s="190"/>
      <c r="GW50" s="190"/>
      <c r="GX50" s="190"/>
      <c r="GY50" s="190"/>
      <c r="GZ50" s="190"/>
      <c r="HA50" s="190"/>
      <c r="HB50" s="190"/>
      <c r="HC50" s="190"/>
      <c r="HD50" s="190"/>
      <c r="HE50" s="190"/>
      <c r="HF50" s="190"/>
      <c r="HG50" s="190"/>
      <c r="HH50" s="190"/>
      <c r="HI50" s="190"/>
      <c r="HJ50" s="190"/>
      <c r="HK50" s="190"/>
      <c r="HL50" s="190"/>
      <c r="HM50" s="190"/>
      <c r="HN50" s="190"/>
      <c r="HO50" s="190"/>
      <c r="HP50" s="190"/>
      <c r="HQ50" s="190"/>
      <c r="HR50" s="190"/>
      <c r="HS50" s="190"/>
      <c r="HT50" s="190"/>
      <c r="HU50" s="190"/>
    </row>
    <row r="51" spans="1:229" s="181" customFormat="1" ht="25.5">
      <c r="A51" s="172">
        <f t="shared" si="0"/>
        <v>42</v>
      </c>
      <c r="B51" s="173" t="s">
        <v>1480</v>
      </c>
      <c r="C51" s="183" t="s">
        <v>3538</v>
      </c>
      <c r="D51" s="172">
        <v>1997</v>
      </c>
      <c r="E51" s="183" t="s">
        <v>1608</v>
      </c>
      <c r="F51" s="172"/>
      <c r="G51" s="172" t="s">
        <v>3539</v>
      </c>
      <c r="H51" s="193"/>
      <c r="I51" s="193"/>
      <c r="J51" s="193"/>
      <c r="K51" s="184">
        <v>15002</v>
      </c>
      <c r="L51" s="172" t="s">
        <v>1603</v>
      </c>
      <c r="M51" s="179" t="s">
        <v>2448</v>
      </c>
      <c r="N51" s="172" t="s">
        <v>878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  <c r="EC51" s="190"/>
      <c r="ED51" s="190"/>
      <c r="EE51" s="190"/>
      <c r="EF51" s="190"/>
      <c r="EG51" s="190"/>
      <c r="EH51" s="190"/>
      <c r="EI51" s="190"/>
      <c r="EJ51" s="190"/>
      <c r="EK51" s="190"/>
      <c r="EL51" s="190"/>
      <c r="EM51" s="190"/>
      <c r="EN51" s="190"/>
      <c r="EO51" s="190"/>
      <c r="EP51" s="190"/>
      <c r="EQ51" s="190"/>
      <c r="ER51" s="190"/>
      <c r="ES51" s="190"/>
      <c r="ET51" s="190"/>
      <c r="EU51" s="190"/>
      <c r="EV51" s="190"/>
      <c r="EW51" s="190"/>
      <c r="EX51" s="190"/>
      <c r="EY51" s="190"/>
      <c r="EZ51" s="190"/>
      <c r="FA51" s="190"/>
      <c r="FB51" s="190"/>
      <c r="FC51" s="190"/>
      <c r="FD51" s="190"/>
      <c r="FE51" s="190"/>
      <c r="FF51" s="190"/>
      <c r="FG51" s="190"/>
      <c r="FH51" s="190"/>
      <c r="FI51" s="190"/>
      <c r="FJ51" s="190"/>
      <c r="FK51" s="190"/>
      <c r="FL51" s="190"/>
      <c r="FM51" s="190"/>
      <c r="FN51" s="190"/>
      <c r="FO51" s="190"/>
      <c r="FP51" s="190"/>
      <c r="FQ51" s="190"/>
      <c r="FR51" s="190"/>
      <c r="FS51" s="190"/>
      <c r="FT51" s="190"/>
      <c r="FU51" s="190"/>
      <c r="FV51" s="190"/>
      <c r="FW51" s="190"/>
      <c r="FX51" s="190"/>
      <c r="FY51" s="190"/>
      <c r="FZ51" s="190"/>
      <c r="GA51" s="190"/>
      <c r="GB51" s="190"/>
      <c r="GC51" s="190"/>
      <c r="GD51" s="190"/>
      <c r="GE51" s="190"/>
      <c r="GF51" s="190"/>
      <c r="GG51" s="190"/>
      <c r="GH51" s="190"/>
      <c r="GI51" s="190"/>
      <c r="GJ51" s="190"/>
      <c r="GK51" s="190"/>
      <c r="GL51" s="190"/>
      <c r="GM51" s="190"/>
      <c r="GN51" s="190"/>
      <c r="GO51" s="190"/>
      <c r="GP51" s="190"/>
      <c r="GQ51" s="190"/>
      <c r="GR51" s="190"/>
      <c r="GS51" s="190"/>
      <c r="GT51" s="190"/>
      <c r="GU51" s="190"/>
      <c r="GV51" s="190"/>
      <c r="GW51" s="190"/>
      <c r="GX51" s="190"/>
      <c r="GY51" s="190"/>
      <c r="GZ51" s="190"/>
      <c r="HA51" s="190"/>
      <c r="HB51" s="190"/>
      <c r="HC51" s="190"/>
      <c r="HD51" s="190"/>
      <c r="HE51" s="190"/>
      <c r="HF51" s="190"/>
      <c r="HG51" s="190"/>
      <c r="HH51" s="190"/>
      <c r="HI51" s="190"/>
      <c r="HJ51" s="190"/>
      <c r="HK51" s="190"/>
      <c r="HL51" s="190"/>
      <c r="HM51" s="190"/>
      <c r="HN51" s="190"/>
      <c r="HO51" s="190"/>
      <c r="HP51" s="190"/>
      <c r="HQ51" s="190"/>
      <c r="HR51" s="190"/>
      <c r="HS51" s="190"/>
      <c r="HT51" s="190"/>
      <c r="HU51" s="190"/>
    </row>
    <row r="52" spans="1:229" s="181" customFormat="1" ht="25.5">
      <c r="A52" s="172">
        <f t="shared" si="0"/>
        <v>43</v>
      </c>
      <c r="B52" s="173" t="s">
        <v>1483</v>
      </c>
      <c r="C52" s="183" t="s">
        <v>6</v>
      </c>
      <c r="D52" s="172">
        <v>2001</v>
      </c>
      <c r="E52" s="183" t="s">
        <v>894</v>
      </c>
      <c r="F52" s="172"/>
      <c r="G52" s="183" t="s">
        <v>3515</v>
      </c>
      <c r="H52" s="193"/>
      <c r="I52" s="193"/>
      <c r="J52" s="193"/>
      <c r="K52" s="184">
        <v>21000</v>
      </c>
      <c r="L52" s="172" t="s">
        <v>1603</v>
      </c>
      <c r="M52" s="179" t="s">
        <v>2448</v>
      </c>
      <c r="N52" s="172" t="s">
        <v>878</v>
      </c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  <c r="EG52" s="190"/>
      <c r="EH52" s="190"/>
      <c r="EI52" s="190"/>
      <c r="EJ52" s="190"/>
      <c r="EK52" s="190"/>
      <c r="EL52" s="190"/>
      <c r="EM52" s="190"/>
      <c r="EN52" s="190"/>
      <c r="EO52" s="190"/>
      <c r="EP52" s="190"/>
      <c r="EQ52" s="190"/>
      <c r="ER52" s="190"/>
      <c r="ES52" s="190"/>
      <c r="ET52" s="190"/>
      <c r="EU52" s="190"/>
      <c r="EV52" s="190"/>
      <c r="EW52" s="190"/>
      <c r="EX52" s="190"/>
      <c r="EY52" s="190"/>
      <c r="EZ52" s="190"/>
      <c r="FA52" s="190"/>
      <c r="FB52" s="190"/>
      <c r="FC52" s="190"/>
      <c r="FD52" s="190"/>
      <c r="FE52" s="190"/>
      <c r="FF52" s="190"/>
      <c r="FG52" s="190"/>
      <c r="FH52" s="190"/>
      <c r="FI52" s="190"/>
      <c r="FJ52" s="190"/>
      <c r="FK52" s="190"/>
      <c r="FL52" s="190"/>
      <c r="FM52" s="190"/>
      <c r="FN52" s="190"/>
      <c r="FO52" s="190"/>
      <c r="FP52" s="190"/>
      <c r="FQ52" s="190"/>
      <c r="FR52" s="190"/>
      <c r="FS52" s="190"/>
      <c r="FT52" s="190"/>
      <c r="FU52" s="190"/>
      <c r="FV52" s="190"/>
      <c r="FW52" s="190"/>
      <c r="FX52" s="190"/>
      <c r="FY52" s="190"/>
      <c r="FZ52" s="190"/>
      <c r="GA52" s="190"/>
      <c r="GB52" s="190"/>
      <c r="GC52" s="190"/>
      <c r="GD52" s="190"/>
      <c r="GE52" s="190"/>
      <c r="GF52" s="190"/>
      <c r="GG52" s="190"/>
      <c r="GH52" s="190"/>
      <c r="GI52" s="190"/>
      <c r="GJ52" s="190"/>
      <c r="GK52" s="190"/>
      <c r="GL52" s="190"/>
      <c r="GM52" s="190"/>
      <c r="GN52" s="190"/>
      <c r="GO52" s="190"/>
      <c r="GP52" s="190"/>
      <c r="GQ52" s="190"/>
      <c r="GR52" s="190"/>
      <c r="GS52" s="190"/>
      <c r="GT52" s="190"/>
      <c r="GU52" s="190"/>
      <c r="GV52" s="190"/>
      <c r="GW52" s="190"/>
      <c r="GX52" s="190"/>
      <c r="GY52" s="190"/>
      <c r="GZ52" s="190"/>
      <c r="HA52" s="190"/>
      <c r="HB52" s="190"/>
      <c r="HC52" s="190"/>
      <c r="HD52" s="190"/>
      <c r="HE52" s="190"/>
      <c r="HF52" s="190"/>
      <c r="HG52" s="190"/>
      <c r="HH52" s="190"/>
      <c r="HI52" s="190"/>
      <c r="HJ52" s="190"/>
      <c r="HK52" s="190"/>
      <c r="HL52" s="190"/>
      <c r="HM52" s="190"/>
      <c r="HN52" s="190"/>
      <c r="HO52" s="190"/>
      <c r="HP52" s="190"/>
      <c r="HQ52" s="190"/>
      <c r="HR52" s="190"/>
      <c r="HS52" s="190"/>
      <c r="HT52" s="190"/>
      <c r="HU52" s="190"/>
    </row>
    <row r="53" spans="1:229" s="24" customFormat="1" ht="25.5">
      <c r="A53" s="172">
        <f t="shared" si="0"/>
        <v>44</v>
      </c>
      <c r="B53" s="54" t="s">
        <v>7</v>
      </c>
      <c r="C53" s="42" t="s">
        <v>8</v>
      </c>
      <c r="D53" s="57">
        <v>1991</v>
      </c>
      <c r="E53" s="42" t="s">
        <v>1608</v>
      </c>
      <c r="F53" s="57"/>
      <c r="G53" s="42"/>
      <c r="H53" s="70"/>
      <c r="I53" s="70"/>
      <c r="J53" s="70"/>
      <c r="K53" s="65">
        <v>54000</v>
      </c>
      <c r="L53" s="57" t="s">
        <v>1603</v>
      </c>
      <c r="M53" s="55" t="s">
        <v>2448</v>
      </c>
      <c r="N53" s="57" t="s">
        <v>878</v>
      </c>
      <c r="O53" s="3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</row>
    <row r="54" spans="1:229" s="181" customFormat="1" ht="25.5">
      <c r="A54" s="172">
        <f>A53+1</f>
        <v>45</v>
      </c>
      <c r="B54" s="173" t="s">
        <v>9</v>
      </c>
      <c r="C54" s="183" t="s">
        <v>10</v>
      </c>
      <c r="D54" s="172">
        <v>1991</v>
      </c>
      <c r="E54" s="183" t="s">
        <v>1608</v>
      </c>
      <c r="F54" s="172"/>
      <c r="G54" s="183"/>
      <c r="H54" s="193"/>
      <c r="I54" s="193"/>
      <c r="J54" s="193"/>
      <c r="K54" s="184">
        <v>21264.880000000001</v>
      </c>
      <c r="L54" s="172" t="s">
        <v>1603</v>
      </c>
      <c r="M54" s="179" t="s">
        <v>2448</v>
      </c>
      <c r="N54" s="172" t="s">
        <v>878</v>
      </c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  <c r="EC54" s="190"/>
      <c r="ED54" s="190"/>
      <c r="EE54" s="190"/>
      <c r="EF54" s="190"/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  <c r="EQ54" s="190"/>
      <c r="ER54" s="190"/>
      <c r="ES54" s="190"/>
      <c r="ET54" s="190"/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190"/>
      <c r="GD54" s="190"/>
      <c r="GE54" s="190"/>
      <c r="GF54" s="190"/>
      <c r="GG54" s="190"/>
      <c r="GH54" s="190"/>
      <c r="GI54" s="190"/>
      <c r="GJ54" s="190"/>
      <c r="GK54" s="190"/>
      <c r="GL54" s="190"/>
      <c r="GM54" s="190"/>
      <c r="GN54" s="190"/>
      <c r="GO54" s="190"/>
      <c r="GP54" s="190"/>
      <c r="GQ54" s="190"/>
      <c r="GR54" s="190"/>
      <c r="GS54" s="190"/>
      <c r="GT54" s="190"/>
      <c r="GU54" s="190"/>
      <c r="GV54" s="190"/>
      <c r="GW54" s="190"/>
      <c r="GX54" s="190"/>
      <c r="GY54" s="190"/>
      <c r="GZ54" s="190"/>
      <c r="HA54" s="190"/>
      <c r="HB54" s="190"/>
      <c r="HC54" s="190"/>
      <c r="HD54" s="190"/>
      <c r="HE54" s="190"/>
      <c r="HF54" s="190"/>
      <c r="HG54" s="190"/>
      <c r="HH54" s="190"/>
      <c r="HI54" s="190"/>
      <c r="HJ54" s="190"/>
      <c r="HK54" s="190"/>
      <c r="HL54" s="190"/>
      <c r="HM54" s="190"/>
      <c r="HN54" s="190"/>
      <c r="HO54" s="190"/>
      <c r="HP54" s="190"/>
      <c r="HQ54" s="190"/>
      <c r="HR54" s="190"/>
      <c r="HS54" s="190"/>
      <c r="HT54" s="190"/>
      <c r="HU54" s="190"/>
    </row>
    <row r="55" spans="1:229" s="181" customFormat="1" ht="25.5">
      <c r="A55" s="172">
        <f t="shared" si="0"/>
        <v>46</v>
      </c>
      <c r="B55" s="173" t="s">
        <v>11</v>
      </c>
      <c r="C55" s="183" t="s">
        <v>10</v>
      </c>
      <c r="D55" s="172">
        <v>1991</v>
      </c>
      <c r="E55" s="183" t="s">
        <v>1608</v>
      </c>
      <c r="F55" s="172"/>
      <c r="G55" s="183"/>
      <c r="H55" s="193"/>
      <c r="I55" s="193"/>
      <c r="J55" s="193"/>
      <c r="K55" s="184">
        <v>9086.84</v>
      </c>
      <c r="L55" s="172" t="s">
        <v>1603</v>
      </c>
      <c r="M55" s="179" t="s">
        <v>2448</v>
      </c>
      <c r="N55" s="172" t="s">
        <v>878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  <c r="EC55" s="190"/>
      <c r="ED55" s="190"/>
      <c r="EE55" s="190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  <c r="EQ55" s="190"/>
      <c r="ER55" s="190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0"/>
      <c r="FS55" s="190"/>
      <c r="FT55" s="190"/>
      <c r="FU55" s="190"/>
      <c r="FV55" s="190"/>
      <c r="FW55" s="190"/>
      <c r="FX55" s="190"/>
      <c r="FY55" s="190"/>
      <c r="FZ55" s="190"/>
      <c r="GA55" s="190"/>
      <c r="GB55" s="190"/>
      <c r="GC55" s="190"/>
      <c r="GD55" s="190"/>
      <c r="GE55" s="190"/>
      <c r="GF55" s="190"/>
      <c r="GG55" s="190"/>
      <c r="GH55" s="190"/>
      <c r="GI55" s="190"/>
      <c r="GJ55" s="190"/>
      <c r="GK55" s="190"/>
      <c r="GL55" s="190"/>
      <c r="GM55" s="190"/>
      <c r="GN55" s="190"/>
      <c r="GO55" s="190"/>
      <c r="GP55" s="190"/>
      <c r="GQ55" s="190"/>
      <c r="GR55" s="190"/>
      <c r="GS55" s="190"/>
      <c r="GT55" s="190"/>
      <c r="GU55" s="190"/>
      <c r="GV55" s="190"/>
      <c r="GW55" s="190"/>
      <c r="GX55" s="190"/>
      <c r="GY55" s="190"/>
      <c r="GZ55" s="190"/>
      <c r="HA55" s="190"/>
      <c r="HB55" s="190"/>
      <c r="HC55" s="190"/>
      <c r="HD55" s="190"/>
      <c r="HE55" s="190"/>
      <c r="HF55" s="190"/>
      <c r="HG55" s="190"/>
      <c r="HH55" s="190"/>
      <c r="HI55" s="190"/>
      <c r="HJ55" s="190"/>
      <c r="HK55" s="190"/>
      <c r="HL55" s="190"/>
      <c r="HM55" s="190"/>
      <c r="HN55" s="190"/>
      <c r="HO55" s="190"/>
      <c r="HP55" s="190"/>
      <c r="HQ55" s="190"/>
      <c r="HR55" s="190"/>
      <c r="HS55" s="190"/>
      <c r="HT55" s="190"/>
      <c r="HU55" s="190"/>
    </row>
    <row r="56" spans="1:229" s="24" customFormat="1" ht="25.5">
      <c r="A56" s="172">
        <f t="shared" si="0"/>
        <v>47</v>
      </c>
      <c r="B56" s="54" t="s">
        <v>12</v>
      </c>
      <c r="C56" s="42" t="s">
        <v>13</v>
      </c>
      <c r="D56" s="57">
        <v>2000</v>
      </c>
      <c r="E56" s="42" t="s">
        <v>1608</v>
      </c>
      <c r="F56" s="57"/>
      <c r="G56" s="42"/>
      <c r="H56" s="70"/>
      <c r="I56" s="70"/>
      <c r="J56" s="70"/>
      <c r="K56" s="65">
        <v>22582</v>
      </c>
      <c r="L56" s="57" t="s">
        <v>1603</v>
      </c>
      <c r="M56" s="55" t="s">
        <v>2448</v>
      </c>
      <c r="N56" s="57" t="s">
        <v>878</v>
      </c>
      <c r="O56" s="38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</row>
    <row r="57" spans="1:229" s="24" customFormat="1" ht="25.5">
      <c r="A57" s="172">
        <f t="shared" si="0"/>
        <v>48</v>
      </c>
      <c r="B57" s="54" t="s">
        <v>14</v>
      </c>
      <c r="C57" s="42" t="s">
        <v>13</v>
      </c>
      <c r="D57" s="57">
        <v>2000</v>
      </c>
      <c r="E57" s="42" t="s">
        <v>1608</v>
      </c>
      <c r="F57" s="57"/>
      <c r="G57" s="42"/>
      <c r="H57" s="70"/>
      <c r="I57" s="70"/>
      <c r="J57" s="70"/>
      <c r="K57" s="65">
        <v>22582</v>
      </c>
      <c r="L57" s="57" t="s">
        <v>1603</v>
      </c>
      <c r="M57" s="55" t="s">
        <v>2448</v>
      </c>
      <c r="N57" s="57" t="s">
        <v>878</v>
      </c>
      <c r="O57" s="38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</row>
    <row r="58" spans="1:229" s="181" customFormat="1" ht="25.5">
      <c r="A58" s="172">
        <f t="shared" si="0"/>
        <v>49</v>
      </c>
      <c r="B58" s="173" t="s">
        <v>15</v>
      </c>
      <c r="C58" s="183" t="s">
        <v>16</v>
      </c>
      <c r="D58" s="172">
        <v>2001</v>
      </c>
      <c r="E58" s="183" t="s">
        <v>1608</v>
      </c>
      <c r="F58" s="172"/>
      <c r="G58" s="183"/>
      <c r="H58" s="193"/>
      <c r="I58" s="193"/>
      <c r="J58" s="193"/>
      <c r="K58" s="184">
        <v>84041.36</v>
      </c>
      <c r="L58" s="172" t="s">
        <v>1603</v>
      </c>
      <c r="M58" s="179" t="s">
        <v>2448</v>
      </c>
      <c r="N58" s="172" t="s">
        <v>878</v>
      </c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0"/>
      <c r="DX58" s="190"/>
      <c r="DY58" s="190"/>
      <c r="DZ58" s="190"/>
      <c r="EA58" s="190"/>
      <c r="EB58" s="190"/>
      <c r="EC58" s="190"/>
      <c r="ED58" s="190"/>
      <c r="EE58" s="190"/>
      <c r="EF58" s="190"/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  <c r="ER58" s="190"/>
      <c r="ES58" s="190"/>
      <c r="ET58" s="190"/>
      <c r="EU58" s="190"/>
      <c r="EV58" s="190"/>
      <c r="EW58" s="190"/>
      <c r="EX58" s="190"/>
      <c r="EY58" s="190"/>
      <c r="EZ58" s="190"/>
      <c r="FA58" s="190"/>
      <c r="FB58" s="190"/>
      <c r="FC58" s="190"/>
      <c r="FD58" s="190"/>
      <c r="FE58" s="190"/>
      <c r="FF58" s="190"/>
      <c r="FG58" s="190"/>
      <c r="FH58" s="190"/>
      <c r="FI58" s="190"/>
      <c r="FJ58" s="190"/>
      <c r="FK58" s="190"/>
      <c r="FL58" s="190"/>
      <c r="FM58" s="190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190"/>
      <c r="GD58" s="190"/>
      <c r="GE58" s="190"/>
      <c r="GF58" s="190"/>
      <c r="GG58" s="190"/>
      <c r="GH58" s="190"/>
      <c r="GI58" s="190"/>
      <c r="GJ58" s="190"/>
      <c r="GK58" s="190"/>
      <c r="GL58" s="190"/>
      <c r="GM58" s="190"/>
      <c r="GN58" s="190"/>
      <c r="GO58" s="190"/>
      <c r="GP58" s="190"/>
      <c r="GQ58" s="190"/>
      <c r="GR58" s="190"/>
      <c r="GS58" s="190"/>
      <c r="GT58" s="190"/>
      <c r="GU58" s="190"/>
      <c r="GV58" s="190"/>
      <c r="GW58" s="190"/>
      <c r="GX58" s="190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  <c r="HN58" s="190"/>
      <c r="HO58" s="190"/>
      <c r="HP58" s="190"/>
      <c r="HQ58" s="190"/>
      <c r="HR58" s="190"/>
      <c r="HS58" s="190"/>
      <c r="HT58" s="190"/>
      <c r="HU58" s="190"/>
    </row>
    <row r="59" spans="1:229" s="181" customFormat="1" ht="25.5">
      <c r="A59" s="172">
        <f t="shared" si="0"/>
        <v>50</v>
      </c>
      <c r="B59" s="173" t="s">
        <v>17</v>
      </c>
      <c r="C59" s="183" t="s">
        <v>3540</v>
      </c>
      <c r="D59" s="172">
        <v>2001</v>
      </c>
      <c r="E59" s="183" t="s">
        <v>1608</v>
      </c>
      <c r="F59" s="172"/>
      <c r="G59" s="183" t="s">
        <v>389</v>
      </c>
      <c r="H59" s="193"/>
      <c r="I59" s="193"/>
      <c r="J59" s="193"/>
      <c r="K59" s="184">
        <v>213000.3</v>
      </c>
      <c r="L59" s="172" t="s">
        <v>1603</v>
      </c>
      <c r="M59" s="179" t="s">
        <v>2448</v>
      </c>
      <c r="N59" s="172" t="s">
        <v>878</v>
      </c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</row>
    <row r="60" spans="1:229" s="181" customFormat="1" ht="25.5">
      <c r="A60" s="172">
        <f t="shared" si="0"/>
        <v>51</v>
      </c>
      <c r="B60" s="173" t="s">
        <v>18</v>
      </c>
      <c r="C60" s="183" t="s">
        <v>383</v>
      </c>
      <c r="D60" s="172">
        <v>2001</v>
      </c>
      <c r="E60" s="183" t="s">
        <v>1608</v>
      </c>
      <c r="F60" s="172"/>
      <c r="G60" s="183" t="s">
        <v>19</v>
      </c>
      <c r="H60" s="193"/>
      <c r="I60" s="193"/>
      <c r="J60" s="193"/>
      <c r="K60" s="184">
        <v>354600</v>
      </c>
      <c r="L60" s="172" t="s">
        <v>1603</v>
      </c>
      <c r="M60" s="179" t="s">
        <v>2448</v>
      </c>
      <c r="N60" s="172" t="s">
        <v>878</v>
      </c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  <c r="ER60" s="190"/>
      <c r="ES60" s="190"/>
      <c r="ET60" s="190"/>
      <c r="EU60" s="190"/>
      <c r="EV60" s="190"/>
      <c r="EW60" s="190"/>
      <c r="EX60" s="190"/>
      <c r="EY60" s="190"/>
      <c r="EZ60" s="190"/>
      <c r="FA60" s="190"/>
      <c r="FB60" s="190"/>
      <c r="FC60" s="190"/>
      <c r="FD60" s="190"/>
      <c r="FE60" s="190"/>
      <c r="FF60" s="190"/>
      <c r="FG60" s="190"/>
      <c r="FH60" s="190"/>
      <c r="FI60" s="190"/>
      <c r="FJ60" s="190"/>
      <c r="FK60" s="190"/>
      <c r="FL60" s="190"/>
      <c r="FM60" s="190"/>
      <c r="FN60" s="190"/>
      <c r="FO60" s="190"/>
      <c r="FP60" s="190"/>
      <c r="FQ60" s="190"/>
      <c r="FR60" s="190"/>
      <c r="FS60" s="190"/>
      <c r="FT60" s="190"/>
      <c r="FU60" s="190"/>
      <c r="FV60" s="190"/>
      <c r="FW60" s="190"/>
      <c r="FX60" s="190"/>
      <c r="FY60" s="190"/>
      <c r="FZ60" s="190"/>
      <c r="GA60" s="190"/>
      <c r="GB60" s="190"/>
      <c r="GC60" s="190"/>
      <c r="GD60" s="190"/>
      <c r="GE60" s="190"/>
      <c r="GF60" s="190"/>
      <c r="GG60" s="190"/>
      <c r="GH60" s="190"/>
      <c r="GI60" s="190"/>
      <c r="GJ60" s="190"/>
      <c r="GK60" s="190"/>
      <c r="GL60" s="190"/>
      <c r="GM60" s="190"/>
      <c r="GN60" s="190"/>
      <c r="GO60" s="190"/>
      <c r="GP60" s="190"/>
      <c r="GQ60" s="190"/>
      <c r="GR60" s="190"/>
      <c r="GS60" s="190"/>
      <c r="GT60" s="190"/>
      <c r="GU60" s="190"/>
      <c r="GV60" s="190"/>
      <c r="GW60" s="190"/>
      <c r="GX60" s="190"/>
      <c r="GY60" s="190"/>
      <c r="GZ60" s="190"/>
      <c r="HA60" s="190"/>
      <c r="HB60" s="190"/>
      <c r="HC60" s="190"/>
      <c r="HD60" s="190"/>
      <c r="HE60" s="190"/>
      <c r="HF60" s="190"/>
      <c r="HG60" s="190"/>
      <c r="HH60" s="190"/>
      <c r="HI60" s="190"/>
      <c r="HJ60" s="190"/>
      <c r="HK60" s="190"/>
      <c r="HL60" s="190"/>
      <c r="HM60" s="190"/>
      <c r="HN60" s="190"/>
      <c r="HO60" s="190"/>
      <c r="HP60" s="190"/>
      <c r="HQ60" s="190"/>
      <c r="HR60" s="190"/>
      <c r="HS60" s="190"/>
      <c r="HT60" s="190"/>
      <c r="HU60" s="190"/>
    </row>
    <row r="61" spans="1:229" s="24" customFormat="1" ht="25.5">
      <c r="A61" s="172">
        <f t="shared" si="0"/>
        <v>52</v>
      </c>
      <c r="B61" s="54" t="s">
        <v>20</v>
      </c>
      <c r="C61" s="42" t="s">
        <v>21</v>
      </c>
      <c r="D61" s="57">
        <v>1996</v>
      </c>
      <c r="E61" s="42" t="s">
        <v>1608</v>
      </c>
      <c r="F61" s="57"/>
      <c r="G61" s="42"/>
      <c r="H61" s="70"/>
      <c r="I61" s="70"/>
      <c r="J61" s="70"/>
      <c r="K61" s="65">
        <v>3450</v>
      </c>
      <c r="L61" s="57" t="s">
        <v>1603</v>
      </c>
      <c r="M61" s="55" t="s">
        <v>2448</v>
      </c>
      <c r="N61" s="57" t="s">
        <v>878</v>
      </c>
      <c r="O61" s="38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</row>
    <row r="62" spans="1:229" s="181" customFormat="1" ht="25.5">
      <c r="A62" s="172">
        <f t="shared" si="0"/>
        <v>53</v>
      </c>
      <c r="B62" s="173" t="s">
        <v>22</v>
      </c>
      <c r="C62" s="183" t="s">
        <v>23</v>
      </c>
      <c r="D62" s="172">
        <v>1986</v>
      </c>
      <c r="E62" s="183" t="s">
        <v>3517</v>
      </c>
      <c r="F62" s="172"/>
      <c r="G62" s="183"/>
      <c r="H62" s="193"/>
      <c r="I62" s="193"/>
      <c r="J62" s="193"/>
      <c r="K62" s="184">
        <v>9350</v>
      </c>
      <c r="L62" s="172" t="s">
        <v>1603</v>
      </c>
      <c r="M62" s="179" t="s">
        <v>2447</v>
      </c>
      <c r="N62" s="172" t="s">
        <v>878</v>
      </c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  <c r="EC62" s="190"/>
      <c r="ED62" s="190"/>
      <c r="EE62" s="190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  <c r="EQ62" s="190"/>
      <c r="ER62" s="190"/>
      <c r="ES62" s="190"/>
      <c r="ET62" s="190"/>
      <c r="EU62" s="190"/>
      <c r="EV62" s="190"/>
      <c r="EW62" s="190"/>
      <c r="EX62" s="190"/>
      <c r="EY62" s="190"/>
      <c r="EZ62" s="190"/>
      <c r="FA62" s="190"/>
      <c r="FB62" s="190"/>
      <c r="FC62" s="190"/>
      <c r="FD62" s="190"/>
      <c r="FE62" s="190"/>
      <c r="FF62" s="190"/>
      <c r="FG62" s="190"/>
      <c r="FH62" s="190"/>
      <c r="FI62" s="190"/>
      <c r="FJ62" s="190"/>
      <c r="FK62" s="190"/>
      <c r="FL62" s="190"/>
      <c r="FM62" s="190"/>
      <c r="FN62" s="190"/>
      <c r="FO62" s="190"/>
      <c r="FP62" s="190"/>
      <c r="FQ62" s="190"/>
      <c r="FR62" s="190"/>
      <c r="FS62" s="190"/>
      <c r="FT62" s="190"/>
      <c r="FU62" s="190"/>
      <c r="FV62" s="190"/>
      <c r="FW62" s="190"/>
      <c r="FX62" s="190"/>
      <c r="FY62" s="190"/>
      <c r="FZ62" s="190"/>
      <c r="GA62" s="190"/>
      <c r="GB62" s="190"/>
      <c r="GC62" s="190"/>
      <c r="GD62" s="190"/>
      <c r="GE62" s="190"/>
      <c r="GF62" s="190"/>
      <c r="GG62" s="190"/>
      <c r="GH62" s="190"/>
      <c r="GI62" s="190"/>
      <c r="GJ62" s="190"/>
      <c r="GK62" s="190"/>
      <c r="GL62" s="190"/>
      <c r="GM62" s="190"/>
      <c r="GN62" s="190"/>
      <c r="GO62" s="190"/>
      <c r="GP62" s="190"/>
      <c r="GQ62" s="190"/>
      <c r="GR62" s="190"/>
      <c r="GS62" s="190"/>
      <c r="GT62" s="190"/>
      <c r="GU62" s="190"/>
      <c r="GV62" s="190"/>
      <c r="GW62" s="190"/>
      <c r="GX62" s="190"/>
      <c r="GY62" s="190"/>
      <c r="GZ62" s="190"/>
      <c r="HA62" s="190"/>
      <c r="HB62" s="190"/>
      <c r="HC62" s="190"/>
      <c r="HD62" s="190"/>
      <c r="HE62" s="190"/>
      <c r="HF62" s="190"/>
      <c r="HG62" s="190"/>
      <c r="HH62" s="190"/>
      <c r="HI62" s="190"/>
      <c r="HJ62" s="190"/>
      <c r="HK62" s="190"/>
      <c r="HL62" s="190"/>
      <c r="HM62" s="190"/>
      <c r="HN62" s="190"/>
      <c r="HO62" s="190"/>
      <c r="HP62" s="190"/>
      <c r="HQ62" s="190"/>
      <c r="HR62" s="190"/>
      <c r="HS62" s="190"/>
      <c r="HT62" s="190"/>
      <c r="HU62" s="190"/>
    </row>
    <row r="63" spans="1:229" s="24" customFormat="1" ht="25.5">
      <c r="A63" s="172">
        <f t="shared" si="0"/>
        <v>54</v>
      </c>
      <c r="B63" s="54" t="s">
        <v>24</v>
      </c>
      <c r="C63" s="42" t="s">
        <v>383</v>
      </c>
      <c r="D63" s="57">
        <v>2003</v>
      </c>
      <c r="E63" s="42" t="s">
        <v>1608</v>
      </c>
      <c r="F63" s="57"/>
      <c r="G63" s="42" t="s">
        <v>25</v>
      </c>
      <c r="H63" s="70"/>
      <c r="I63" s="70"/>
      <c r="J63" s="70"/>
      <c r="K63" s="65">
        <v>25638</v>
      </c>
      <c r="L63" s="57" t="s">
        <v>1603</v>
      </c>
      <c r="M63" s="55" t="s">
        <v>2448</v>
      </c>
      <c r="N63" s="57" t="s">
        <v>878</v>
      </c>
      <c r="O63" s="38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</row>
    <row r="64" spans="1:229" s="24" customFormat="1" ht="25.5">
      <c r="A64" s="172">
        <f t="shared" si="0"/>
        <v>55</v>
      </c>
      <c r="B64" s="54" t="s">
        <v>26</v>
      </c>
      <c r="C64" s="42" t="s">
        <v>383</v>
      </c>
      <c r="D64" s="57">
        <v>2003</v>
      </c>
      <c r="E64" s="42" t="s">
        <v>1608</v>
      </c>
      <c r="F64" s="57"/>
      <c r="G64" s="42" t="s">
        <v>25</v>
      </c>
      <c r="H64" s="70"/>
      <c r="I64" s="70"/>
      <c r="J64" s="70"/>
      <c r="K64" s="65">
        <v>25382.18</v>
      </c>
      <c r="L64" s="57" t="s">
        <v>1603</v>
      </c>
      <c r="M64" s="55" t="s">
        <v>2448</v>
      </c>
      <c r="N64" s="57" t="s">
        <v>878</v>
      </c>
      <c r="O64" s="38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</row>
    <row r="65" spans="1:229" s="181" customFormat="1" ht="25.5">
      <c r="A65" s="172">
        <f>A64+1</f>
        <v>56</v>
      </c>
      <c r="B65" s="173" t="s">
        <v>27</v>
      </c>
      <c r="C65" s="183" t="s">
        <v>3542</v>
      </c>
      <c r="D65" s="172">
        <v>2003</v>
      </c>
      <c r="E65" s="183" t="s">
        <v>1608</v>
      </c>
      <c r="F65" s="172"/>
      <c r="G65" s="183" t="s">
        <v>3541</v>
      </c>
      <c r="H65" s="193"/>
      <c r="I65" s="193"/>
      <c r="J65" s="193"/>
      <c r="K65" s="184">
        <v>28332</v>
      </c>
      <c r="L65" s="172" t="s">
        <v>1603</v>
      </c>
      <c r="M65" s="179" t="s">
        <v>2448</v>
      </c>
      <c r="N65" s="172" t="s">
        <v>878</v>
      </c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90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190"/>
      <c r="GD65" s="190"/>
      <c r="GE65" s="190"/>
      <c r="GF65" s="190"/>
      <c r="GG65" s="190"/>
      <c r="GH65" s="190"/>
      <c r="GI65" s="190"/>
      <c r="GJ65" s="190"/>
      <c r="GK65" s="190"/>
      <c r="GL65" s="190"/>
      <c r="GM65" s="190"/>
      <c r="GN65" s="190"/>
      <c r="GO65" s="190"/>
      <c r="GP65" s="190"/>
      <c r="GQ65" s="190"/>
      <c r="GR65" s="190"/>
      <c r="GS65" s="190"/>
      <c r="GT65" s="190"/>
      <c r="GU65" s="190"/>
      <c r="GV65" s="190"/>
      <c r="GW65" s="190"/>
      <c r="GX65" s="190"/>
      <c r="GY65" s="190"/>
      <c r="GZ65" s="190"/>
      <c r="HA65" s="190"/>
      <c r="HB65" s="190"/>
      <c r="HC65" s="190"/>
      <c r="HD65" s="190"/>
      <c r="HE65" s="190"/>
      <c r="HF65" s="190"/>
      <c r="HG65" s="190"/>
      <c r="HH65" s="190"/>
      <c r="HI65" s="190"/>
      <c r="HJ65" s="190"/>
      <c r="HK65" s="190"/>
      <c r="HL65" s="190"/>
      <c r="HM65" s="190"/>
      <c r="HN65" s="190"/>
      <c r="HO65" s="190"/>
      <c r="HP65" s="190"/>
      <c r="HQ65" s="190"/>
      <c r="HR65" s="190"/>
      <c r="HS65" s="190"/>
      <c r="HT65" s="190"/>
      <c r="HU65" s="190"/>
    </row>
    <row r="66" spans="1:229" s="181" customFormat="1" ht="25.5">
      <c r="A66" s="172">
        <f t="shared" si="0"/>
        <v>57</v>
      </c>
      <c r="B66" s="173" t="s">
        <v>28</v>
      </c>
      <c r="C66" s="183" t="s">
        <v>383</v>
      </c>
      <c r="D66" s="172">
        <v>2003</v>
      </c>
      <c r="E66" s="183" t="s">
        <v>1608</v>
      </c>
      <c r="F66" s="172"/>
      <c r="G66" s="183" t="s">
        <v>29</v>
      </c>
      <c r="H66" s="193"/>
      <c r="I66" s="193"/>
      <c r="J66" s="193"/>
      <c r="K66" s="184">
        <v>11000</v>
      </c>
      <c r="L66" s="172" t="s">
        <v>1603</v>
      </c>
      <c r="M66" s="179" t="s">
        <v>2448</v>
      </c>
      <c r="N66" s="172" t="s">
        <v>878</v>
      </c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190"/>
      <c r="GB66" s="190"/>
      <c r="GC66" s="190"/>
      <c r="GD66" s="190"/>
      <c r="GE66" s="190"/>
      <c r="GF66" s="190"/>
      <c r="GG66" s="190"/>
      <c r="GH66" s="190"/>
      <c r="GI66" s="190"/>
      <c r="GJ66" s="190"/>
      <c r="GK66" s="190"/>
      <c r="GL66" s="190"/>
      <c r="GM66" s="190"/>
      <c r="GN66" s="190"/>
      <c r="GO66" s="190"/>
      <c r="GP66" s="190"/>
      <c r="GQ66" s="190"/>
      <c r="GR66" s="190"/>
      <c r="GS66" s="190"/>
      <c r="GT66" s="190"/>
      <c r="GU66" s="190"/>
      <c r="GV66" s="190"/>
      <c r="GW66" s="190"/>
      <c r="GX66" s="190"/>
      <c r="GY66" s="190"/>
      <c r="GZ66" s="190"/>
      <c r="HA66" s="190"/>
      <c r="HB66" s="190"/>
      <c r="HC66" s="190"/>
      <c r="HD66" s="190"/>
      <c r="HE66" s="190"/>
      <c r="HF66" s="190"/>
      <c r="HG66" s="190"/>
      <c r="HH66" s="190"/>
      <c r="HI66" s="190"/>
      <c r="HJ66" s="190"/>
      <c r="HK66" s="190"/>
      <c r="HL66" s="190"/>
      <c r="HM66" s="190"/>
      <c r="HN66" s="190"/>
      <c r="HO66" s="190"/>
      <c r="HP66" s="190"/>
      <c r="HQ66" s="190"/>
      <c r="HR66" s="190"/>
      <c r="HS66" s="190"/>
      <c r="HT66" s="190"/>
      <c r="HU66" s="190"/>
    </row>
    <row r="67" spans="1:229" s="181" customFormat="1" ht="25.5">
      <c r="A67" s="172">
        <f t="shared" si="0"/>
        <v>58</v>
      </c>
      <c r="B67" s="173" t="s">
        <v>30</v>
      </c>
      <c r="C67" s="183" t="s">
        <v>383</v>
      </c>
      <c r="D67" s="172">
        <v>2003</v>
      </c>
      <c r="E67" s="183" t="s">
        <v>894</v>
      </c>
      <c r="F67" s="172"/>
      <c r="G67" s="183" t="s">
        <v>29</v>
      </c>
      <c r="H67" s="193"/>
      <c r="I67" s="193"/>
      <c r="J67" s="193"/>
      <c r="K67" s="184">
        <v>11000</v>
      </c>
      <c r="L67" s="172" t="s">
        <v>1603</v>
      </c>
      <c r="M67" s="179" t="s">
        <v>2448</v>
      </c>
      <c r="N67" s="172" t="s">
        <v>878</v>
      </c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  <c r="EL67" s="190"/>
      <c r="EM67" s="190"/>
      <c r="EN67" s="190"/>
      <c r="EO67" s="190"/>
      <c r="EP67" s="190"/>
      <c r="EQ67" s="190"/>
      <c r="ER67" s="190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190"/>
      <c r="GB67" s="190"/>
      <c r="GC67" s="190"/>
      <c r="GD67" s="190"/>
      <c r="GE67" s="190"/>
      <c r="GF67" s="190"/>
      <c r="GG67" s="190"/>
      <c r="GH67" s="190"/>
      <c r="GI67" s="190"/>
      <c r="GJ67" s="190"/>
      <c r="GK67" s="190"/>
      <c r="GL67" s="190"/>
      <c r="GM67" s="190"/>
      <c r="GN67" s="190"/>
      <c r="GO67" s="190"/>
      <c r="GP67" s="190"/>
      <c r="GQ67" s="190"/>
      <c r="GR67" s="190"/>
      <c r="GS67" s="190"/>
      <c r="GT67" s="190"/>
      <c r="GU67" s="190"/>
      <c r="GV67" s="190"/>
      <c r="GW67" s="190"/>
      <c r="GX67" s="190"/>
      <c r="GY67" s="190"/>
      <c r="GZ67" s="190"/>
      <c r="HA67" s="190"/>
      <c r="HB67" s="190"/>
      <c r="HC67" s="190"/>
      <c r="HD67" s="190"/>
      <c r="HE67" s="190"/>
      <c r="HF67" s="190"/>
      <c r="HG67" s="190"/>
      <c r="HH67" s="190"/>
      <c r="HI67" s="190"/>
      <c r="HJ67" s="190"/>
      <c r="HK67" s="190"/>
      <c r="HL67" s="190"/>
      <c r="HM67" s="190"/>
      <c r="HN67" s="190"/>
      <c r="HO67" s="190"/>
      <c r="HP67" s="190"/>
      <c r="HQ67" s="190"/>
      <c r="HR67" s="190"/>
      <c r="HS67" s="190"/>
      <c r="HT67" s="190"/>
      <c r="HU67" s="190"/>
    </row>
    <row r="68" spans="1:229" s="143" customFormat="1" ht="76.5">
      <c r="A68" s="172">
        <f t="shared" si="0"/>
        <v>59</v>
      </c>
      <c r="B68" s="131" t="s">
        <v>565</v>
      </c>
      <c r="C68" s="133" t="s">
        <v>369</v>
      </c>
      <c r="D68" s="130">
        <v>2003</v>
      </c>
      <c r="E68" s="133" t="s">
        <v>1608</v>
      </c>
      <c r="F68" s="130" t="s">
        <v>1756</v>
      </c>
      <c r="G68" s="133" t="s">
        <v>1916</v>
      </c>
      <c r="H68" s="140" t="s">
        <v>1923</v>
      </c>
      <c r="I68" s="140" t="s">
        <v>1917</v>
      </c>
      <c r="J68" s="140">
        <v>720988</v>
      </c>
      <c r="K68" s="134">
        <v>650000</v>
      </c>
      <c r="L68" s="130" t="s">
        <v>1603</v>
      </c>
      <c r="M68" s="144" t="s">
        <v>1918</v>
      </c>
      <c r="N68" s="130" t="s">
        <v>878</v>
      </c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</row>
    <row r="69" spans="1:229" s="24" customFormat="1" ht="38.25">
      <c r="A69" s="172">
        <f t="shared" si="0"/>
        <v>60</v>
      </c>
      <c r="B69" s="54" t="s">
        <v>566</v>
      </c>
      <c r="C69" s="42" t="s">
        <v>369</v>
      </c>
      <c r="D69" s="57">
        <v>1994</v>
      </c>
      <c r="E69" s="42" t="s">
        <v>1608</v>
      </c>
      <c r="F69" s="57"/>
      <c r="G69" s="42" t="s">
        <v>1927</v>
      </c>
      <c r="H69" s="70"/>
      <c r="I69" s="70"/>
      <c r="J69" s="70"/>
      <c r="K69" s="65">
        <v>139277</v>
      </c>
      <c r="L69" s="57" t="s">
        <v>1603</v>
      </c>
      <c r="M69" s="55" t="s">
        <v>1741</v>
      </c>
      <c r="N69" s="57" t="s">
        <v>878</v>
      </c>
      <c r="O69" s="38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</row>
    <row r="70" spans="1:229" s="143" customFormat="1" ht="38.25">
      <c r="A70" s="172">
        <f t="shared" si="0"/>
        <v>61</v>
      </c>
      <c r="B70" s="131" t="s">
        <v>567</v>
      </c>
      <c r="C70" s="133" t="s">
        <v>369</v>
      </c>
      <c r="D70" s="130">
        <v>1990</v>
      </c>
      <c r="E70" s="133" t="s">
        <v>1608</v>
      </c>
      <c r="F70" s="130"/>
      <c r="G70" s="133" t="s">
        <v>1924</v>
      </c>
      <c r="H70" s="140" t="s">
        <v>1925</v>
      </c>
      <c r="I70" s="140" t="s">
        <v>1926</v>
      </c>
      <c r="J70" s="140">
        <v>492746</v>
      </c>
      <c r="K70" s="134">
        <v>140000</v>
      </c>
      <c r="L70" s="130" t="s">
        <v>1603</v>
      </c>
      <c r="M70" s="144" t="s">
        <v>1920</v>
      </c>
      <c r="N70" s="130" t="s">
        <v>878</v>
      </c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</row>
    <row r="71" spans="1:229" s="143" customFormat="1" ht="38.25">
      <c r="A71" s="172">
        <f t="shared" si="0"/>
        <v>62</v>
      </c>
      <c r="B71" s="131" t="s">
        <v>568</v>
      </c>
      <c r="C71" s="133" t="s">
        <v>369</v>
      </c>
      <c r="D71" s="130">
        <v>1993</v>
      </c>
      <c r="E71" s="133" t="s">
        <v>563</v>
      </c>
      <c r="F71" s="130"/>
      <c r="G71" s="133" t="s">
        <v>739</v>
      </c>
      <c r="H71" s="140" t="s">
        <v>1929</v>
      </c>
      <c r="I71" s="140">
        <v>178</v>
      </c>
      <c r="J71" s="141">
        <v>39591</v>
      </c>
      <c r="K71" s="134">
        <v>260000</v>
      </c>
      <c r="L71" s="130" t="s">
        <v>1603</v>
      </c>
      <c r="M71" s="144" t="s">
        <v>1097</v>
      </c>
      <c r="N71" s="130" t="s">
        <v>878</v>
      </c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  <c r="FY71" s="137"/>
      <c r="FZ71" s="137"/>
      <c r="GA71" s="137"/>
      <c r="GB71" s="137"/>
      <c r="GC71" s="137"/>
      <c r="GD71" s="137"/>
      <c r="GE71" s="137"/>
      <c r="GF71" s="137"/>
      <c r="GG71" s="137"/>
      <c r="GH71" s="137"/>
      <c r="GI71" s="137"/>
      <c r="GJ71" s="137"/>
      <c r="GK71" s="137"/>
      <c r="GL71" s="137"/>
      <c r="GM71" s="137"/>
      <c r="GN71" s="137"/>
      <c r="GO71" s="137"/>
      <c r="GP71" s="137"/>
      <c r="GQ71" s="137"/>
      <c r="GR71" s="137"/>
      <c r="GS71" s="137"/>
      <c r="GT71" s="137"/>
      <c r="GU71" s="137"/>
      <c r="GV71" s="137"/>
      <c r="GW71" s="137"/>
      <c r="GX71" s="137"/>
      <c r="GY71" s="137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137"/>
      <c r="HK71" s="137"/>
      <c r="HL71" s="137"/>
      <c r="HM71" s="137"/>
      <c r="HN71" s="137"/>
      <c r="HO71" s="137"/>
      <c r="HP71" s="137"/>
      <c r="HQ71" s="137"/>
      <c r="HR71" s="137"/>
      <c r="HS71" s="137"/>
      <c r="HT71" s="137"/>
      <c r="HU71" s="137"/>
    </row>
    <row r="72" spans="1:229" s="143" customFormat="1" ht="51">
      <c r="A72" s="172">
        <f>A71+1</f>
        <v>63</v>
      </c>
      <c r="B72" s="131" t="s">
        <v>569</v>
      </c>
      <c r="C72" s="133" t="s">
        <v>369</v>
      </c>
      <c r="D72" s="130">
        <v>1979</v>
      </c>
      <c r="E72" s="133" t="s">
        <v>1608</v>
      </c>
      <c r="F72" s="130"/>
      <c r="G72" s="133" t="s">
        <v>570</v>
      </c>
      <c r="H72" s="140"/>
      <c r="I72" s="140"/>
      <c r="J72" s="140"/>
      <c r="K72" s="134">
        <v>30000</v>
      </c>
      <c r="L72" s="130" t="s">
        <v>1603</v>
      </c>
      <c r="M72" s="55" t="s">
        <v>1741</v>
      </c>
      <c r="N72" s="130" t="s">
        <v>878</v>
      </c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37"/>
      <c r="FM72" s="137"/>
      <c r="FN72" s="137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  <c r="FY72" s="137"/>
      <c r="FZ72" s="137"/>
      <c r="GA72" s="137"/>
      <c r="GB72" s="137"/>
      <c r="GC72" s="137"/>
      <c r="GD72" s="137"/>
      <c r="GE72" s="137"/>
      <c r="GF72" s="137"/>
      <c r="GG72" s="137"/>
      <c r="GH72" s="137"/>
      <c r="GI72" s="137"/>
      <c r="GJ72" s="137"/>
      <c r="GK72" s="137"/>
      <c r="GL72" s="137"/>
      <c r="GM72" s="137"/>
      <c r="GN72" s="137"/>
      <c r="GO72" s="137"/>
      <c r="GP72" s="137"/>
      <c r="GQ72" s="137"/>
      <c r="GR72" s="137"/>
      <c r="GS72" s="137"/>
      <c r="GT72" s="137"/>
      <c r="GU72" s="137"/>
      <c r="GV72" s="137"/>
      <c r="GW72" s="137"/>
      <c r="GX72" s="137"/>
      <c r="GY72" s="137"/>
      <c r="GZ72" s="137"/>
      <c r="HA72" s="137"/>
      <c r="HB72" s="137"/>
      <c r="HC72" s="137"/>
      <c r="HD72" s="137"/>
      <c r="HE72" s="137"/>
      <c r="HF72" s="137"/>
      <c r="HG72" s="137"/>
      <c r="HH72" s="137"/>
      <c r="HI72" s="137"/>
      <c r="HJ72" s="137"/>
      <c r="HK72" s="137"/>
      <c r="HL72" s="137"/>
      <c r="HM72" s="137"/>
      <c r="HN72" s="137"/>
      <c r="HO72" s="137"/>
      <c r="HP72" s="137"/>
      <c r="HQ72" s="137"/>
      <c r="HR72" s="137"/>
      <c r="HS72" s="137"/>
      <c r="HT72" s="137"/>
      <c r="HU72" s="137"/>
    </row>
    <row r="73" spans="1:229" s="24" customFormat="1" ht="38.25">
      <c r="A73" s="172">
        <f t="shared" si="0"/>
        <v>64</v>
      </c>
      <c r="B73" s="54" t="s">
        <v>571</v>
      </c>
      <c r="C73" s="42" t="s">
        <v>369</v>
      </c>
      <c r="D73" s="57">
        <v>2002</v>
      </c>
      <c r="E73" s="42" t="s">
        <v>1608</v>
      </c>
      <c r="F73" s="57"/>
      <c r="G73" s="42" t="s">
        <v>822</v>
      </c>
      <c r="H73" s="70"/>
      <c r="I73" s="70"/>
      <c r="J73" s="70"/>
      <c r="K73" s="65">
        <v>800000</v>
      </c>
      <c r="L73" s="57" t="s">
        <v>1603</v>
      </c>
      <c r="M73" s="55" t="s">
        <v>1741</v>
      </c>
      <c r="N73" s="57" t="s">
        <v>878</v>
      </c>
      <c r="O73" s="38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</row>
    <row r="74" spans="1:229" s="24" customFormat="1" ht="38.25">
      <c r="A74" s="172">
        <f t="shared" si="0"/>
        <v>65</v>
      </c>
      <c r="B74" s="54" t="s">
        <v>572</v>
      </c>
      <c r="C74" s="42" t="s">
        <v>369</v>
      </c>
      <c r="D74" s="57">
        <v>1990</v>
      </c>
      <c r="E74" s="42" t="s">
        <v>1608</v>
      </c>
      <c r="F74" s="57"/>
      <c r="G74" s="42" t="s">
        <v>823</v>
      </c>
      <c r="H74" s="70"/>
      <c r="I74" s="70"/>
      <c r="J74" s="70"/>
      <c r="K74" s="65">
        <v>60000</v>
      </c>
      <c r="L74" s="57" t="s">
        <v>1603</v>
      </c>
      <c r="M74" s="55" t="s">
        <v>2448</v>
      </c>
      <c r="N74" s="57" t="s">
        <v>878</v>
      </c>
      <c r="O74" s="38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</row>
    <row r="75" spans="1:229" s="143" customFormat="1" ht="51">
      <c r="A75" s="172">
        <f t="shared" si="0"/>
        <v>66</v>
      </c>
      <c r="B75" s="131" t="s">
        <v>573</v>
      </c>
      <c r="C75" s="133" t="s">
        <v>369</v>
      </c>
      <c r="D75" s="130">
        <v>1993</v>
      </c>
      <c r="E75" s="133" t="s">
        <v>1608</v>
      </c>
      <c r="F75" s="130"/>
      <c r="G75" s="133" t="s">
        <v>1919</v>
      </c>
      <c r="H75" s="140" t="s">
        <v>1922</v>
      </c>
      <c r="I75" s="140" t="s">
        <v>1921</v>
      </c>
      <c r="J75" s="140">
        <v>334540</v>
      </c>
      <c r="K75" s="134">
        <v>260000</v>
      </c>
      <c r="L75" s="130" t="s">
        <v>1603</v>
      </c>
      <c r="M75" s="144" t="s">
        <v>1920</v>
      </c>
      <c r="N75" s="130" t="s">
        <v>878</v>
      </c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</row>
    <row r="76" spans="1:229" s="24" customFormat="1" ht="38.25">
      <c r="A76" s="172">
        <f>A75+1</f>
        <v>67</v>
      </c>
      <c r="B76" s="54" t="s">
        <v>574</v>
      </c>
      <c r="C76" s="42" t="s">
        <v>369</v>
      </c>
      <c r="D76" s="57">
        <v>1993</v>
      </c>
      <c r="E76" s="42" t="s">
        <v>1608</v>
      </c>
      <c r="F76" s="57"/>
      <c r="G76" s="42" t="s">
        <v>824</v>
      </c>
      <c r="H76" s="70"/>
      <c r="I76" s="70"/>
      <c r="J76" s="70"/>
      <c r="K76" s="65">
        <v>300000</v>
      </c>
      <c r="L76" s="57" t="s">
        <v>1603</v>
      </c>
      <c r="M76" s="55" t="s">
        <v>2448</v>
      </c>
      <c r="N76" s="57" t="s">
        <v>878</v>
      </c>
      <c r="O76" s="38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</row>
    <row r="77" spans="1:229" s="143" customFormat="1" ht="38.25">
      <c r="A77" s="172">
        <f t="shared" si="0"/>
        <v>68</v>
      </c>
      <c r="B77" s="131" t="s">
        <v>1312</v>
      </c>
      <c r="C77" s="133" t="s">
        <v>369</v>
      </c>
      <c r="D77" s="130">
        <v>1989</v>
      </c>
      <c r="E77" s="133" t="s">
        <v>563</v>
      </c>
      <c r="F77" s="130"/>
      <c r="G77" s="133" t="s">
        <v>1313</v>
      </c>
      <c r="H77" s="140"/>
      <c r="I77" s="140"/>
      <c r="J77" s="140"/>
      <c r="K77" s="134" t="s">
        <v>1314</v>
      </c>
      <c r="L77" s="130" t="s">
        <v>1603</v>
      </c>
      <c r="M77" s="55" t="s">
        <v>2449</v>
      </c>
      <c r="N77" s="130" t="s">
        <v>878</v>
      </c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</row>
    <row r="78" spans="1:229" s="24" customFormat="1" ht="51">
      <c r="A78" s="172">
        <f t="shared" ref="A78:A93" si="1">A77+1</f>
        <v>69</v>
      </c>
      <c r="B78" s="54" t="s">
        <v>1315</v>
      </c>
      <c r="C78" s="42" t="s">
        <v>369</v>
      </c>
      <c r="D78" s="57">
        <v>1997</v>
      </c>
      <c r="E78" s="42" t="s">
        <v>563</v>
      </c>
      <c r="F78" s="57"/>
      <c r="G78" s="42" t="s">
        <v>825</v>
      </c>
      <c r="H78" s="70"/>
      <c r="I78" s="70"/>
      <c r="J78" s="70"/>
      <c r="K78" s="65" t="s">
        <v>1316</v>
      </c>
      <c r="L78" s="57" t="s">
        <v>1603</v>
      </c>
      <c r="M78" s="55" t="s">
        <v>2449</v>
      </c>
      <c r="N78" s="57" t="s">
        <v>878</v>
      </c>
      <c r="O78" s="38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</row>
    <row r="79" spans="1:229" s="24" customFormat="1" ht="51">
      <c r="A79" s="172">
        <f t="shared" si="1"/>
        <v>70</v>
      </c>
      <c r="B79" s="54" t="s">
        <v>1317</v>
      </c>
      <c r="C79" s="42" t="s">
        <v>369</v>
      </c>
      <c r="D79" s="57">
        <v>1977</v>
      </c>
      <c r="E79" s="42" t="s">
        <v>563</v>
      </c>
      <c r="F79" s="57"/>
      <c r="G79" s="42" t="s">
        <v>826</v>
      </c>
      <c r="H79" s="70"/>
      <c r="I79" s="70"/>
      <c r="J79" s="70"/>
      <c r="K79" s="65" t="s">
        <v>1318</v>
      </c>
      <c r="L79" s="57" t="s">
        <v>1603</v>
      </c>
      <c r="M79" s="55" t="s">
        <v>2449</v>
      </c>
      <c r="N79" s="57" t="s">
        <v>878</v>
      </c>
      <c r="O79" s="38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</row>
    <row r="80" spans="1:229" s="24" customFormat="1" ht="25.5">
      <c r="A80" s="172">
        <f t="shared" si="1"/>
        <v>71</v>
      </c>
      <c r="B80" s="83" t="s">
        <v>258</v>
      </c>
      <c r="C80" s="42" t="s">
        <v>259</v>
      </c>
      <c r="D80" s="57">
        <v>2005</v>
      </c>
      <c r="E80" s="42" t="s">
        <v>563</v>
      </c>
      <c r="F80" s="42" t="s">
        <v>260</v>
      </c>
      <c r="G80" s="42" t="s">
        <v>261</v>
      </c>
      <c r="H80" s="70"/>
      <c r="I80" s="70"/>
      <c r="J80" s="70"/>
      <c r="K80" s="65">
        <v>21486</v>
      </c>
      <c r="L80" s="57" t="s">
        <v>1611</v>
      </c>
      <c r="M80" s="55" t="s">
        <v>254</v>
      </c>
      <c r="N80" s="57" t="s">
        <v>878</v>
      </c>
      <c r="O80" s="38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</row>
    <row r="81" spans="1:229" s="24" customFormat="1" ht="25.5">
      <c r="A81" s="172">
        <f t="shared" si="1"/>
        <v>72</v>
      </c>
      <c r="B81" s="83" t="s">
        <v>262</v>
      </c>
      <c r="C81" s="42" t="s">
        <v>259</v>
      </c>
      <c r="D81" s="57">
        <v>2005</v>
      </c>
      <c r="E81" s="42" t="s">
        <v>563</v>
      </c>
      <c r="F81" s="42" t="s">
        <v>260</v>
      </c>
      <c r="G81" s="42" t="s">
        <v>261</v>
      </c>
      <c r="H81" s="70"/>
      <c r="I81" s="70"/>
      <c r="J81" s="70"/>
      <c r="K81" s="65">
        <v>21486</v>
      </c>
      <c r="L81" s="57" t="s">
        <v>1611</v>
      </c>
      <c r="M81" s="55" t="s">
        <v>254</v>
      </c>
      <c r="N81" s="57" t="s">
        <v>878</v>
      </c>
      <c r="O81" s="38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</row>
    <row r="82" spans="1:229" s="24" customFormat="1" ht="25.5">
      <c r="A82" s="172">
        <f t="shared" si="1"/>
        <v>73</v>
      </c>
      <c r="B82" s="83" t="s">
        <v>263</v>
      </c>
      <c r="C82" s="42" t="s">
        <v>264</v>
      </c>
      <c r="D82" s="57">
        <v>2005</v>
      </c>
      <c r="E82" s="42" t="s">
        <v>563</v>
      </c>
      <c r="F82" s="42" t="s">
        <v>260</v>
      </c>
      <c r="G82" s="42" t="s">
        <v>261</v>
      </c>
      <c r="H82" s="70"/>
      <c r="I82" s="70"/>
      <c r="J82" s="70"/>
      <c r="K82" s="65">
        <v>27475</v>
      </c>
      <c r="L82" s="57" t="s">
        <v>1611</v>
      </c>
      <c r="M82" s="55" t="s">
        <v>254</v>
      </c>
      <c r="N82" s="57" t="s">
        <v>878</v>
      </c>
      <c r="O82" s="38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</row>
    <row r="83" spans="1:229" s="24" customFormat="1" ht="25.5">
      <c r="A83" s="172">
        <f t="shared" si="1"/>
        <v>74</v>
      </c>
      <c r="B83" s="83">
        <v>10104191</v>
      </c>
      <c r="C83" s="42" t="s">
        <v>265</v>
      </c>
      <c r="D83" s="57">
        <v>2003</v>
      </c>
      <c r="E83" s="42" t="s">
        <v>563</v>
      </c>
      <c r="F83" s="42" t="s">
        <v>266</v>
      </c>
      <c r="G83" s="42"/>
      <c r="H83" s="70"/>
      <c r="I83" s="70"/>
      <c r="J83" s="70"/>
      <c r="K83" s="65">
        <v>33569</v>
      </c>
      <c r="L83" s="57" t="s">
        <v>1611</v>
      </c>
      <c r="M83" s="55" t="s">
        <v>254</v>
      </c>
      <c r="N83" s="57" t="s">
        <v>878</v>
      </c>
      <c r="O83" s="38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</row>
    <row r="84" spans="1:229" s="24" customFormat="1">
      <c r="A84" s="172">
        <f t="shared" si="1"/>
        <v>75</v>
      </c>
      <c r="B84" s="83">
        <v>1380578</v>
      </c>
      <c r="C84" s="42" t="s">
        <v>267</v>
      </c>
      <c r="D84" s="57">
        <v>1996</v>
      </c>
      <c r="E84" s="42" t="s">
        <v>563</v>
      </c>
      <c r="F84" s="42" t="s">
        <v>266</v>
      </c>
      <c r="G84" s="42"/>
      <c r="H84" s="70"/>
      <c r="I84" s="70"/>
      <c r="J84" s="70"/>
      <c r="K84" s="65">
        <v>16348</v>
      </c>
      <c r="L84" s="57" t="s">
        <v>1611</v>
      </c>
      <c r="M84" s="55" t="s">
        <v>254</v>
      </c>
      <c r="N84" s="57" t="s">
        <v>878</v>
      </c>
      <c r="O84" s="38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</row>
    <row r="85" spans="1:229" s="24" customFormat="1">
      <c r="A85" s="172">
        <f t="shared" si="1"/>
        <v>76</v>
      </c>
      <c r="B85" s="83">
        <v>1380570</v>
      </c>
      <c r="C85" s="42" t="s">
        <v>268</v>
      </c>
      <c r="D85" s="57">
        <v>1996</v>
      </c>
      <c r="E85" s="42" t="s">
        <v>563</v>
      </c>
      <c r="F85" s="42" t="s">
        <v>266</v>
      </c>
      <c r="G85" s="42"/>
      <c r="H85" s="70"/>
      <c r="I85" s="70"/>
      <c r="J85" s="70"/>
      <c r="K85" s="65">
        <v>44014</v>
      </c>
      <c r="L85" s="57" t="s">
        <v>1611</v>
      </c>
      <c r="M85" s="55" t="s">
        <v>254</v>
      </c>
      <c r="N85" s="57" t="s">
        <v>878</v>
      </c>
      <c r="O85" s="38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</row>
    <row r="86" spans="1:229" s="24" customFormat="1" ht="38.25">
      <c r="A86" s="172">
        <f t="shared" si="1"/>
        <v>77</v>
      </c>
      <c r="B86" s="83">
        <v>10104188</v>
      </c>
      <c r="C86" s="42" t="s">
        <v>269</v>
      </c>
      <c r="D86" s="57">
        <v>2004</v>
      </c>
      <c r="E86" s="42" t="s">
        <v>563</v>
      </c>
      <c r="F86" s="42" t="s">
        <v>266</v>
      </c>
      <c r="G86" s="42"/>
      <c r="H86" s="70"/>
      <c r="I86" s="70"/>
      <c r="J86" s="70"/>
      <c r="K86" s="65">
        <v>114000</v>
      </c>
      <c r="L86" s="57" t="s">
        <v>1611</v>
      </c>
      <c r="M86" s="55" t="s">
        <v>254</v>
      </c>
      <c r="N86" s="57" t="s">
        <v>878</v>
      </c>
      <c r="O86" s="38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</row>
    <row r="87" spans="1:229" s="24" customFormat="1" ht="25.5">
      <c r="A87" s="172">
        <f t="shared" si="1"/>
        <v>78</v>
      </c>
      <c r="B87" s="83">
        <v>1380081</v>
      </c>
      <c r="C87" s="42" t="s">
        <v>270</v>
      </c>
      <c r="D87" s="57">
        <v>2004</v>
      </c>
      <c r="E87" s="42" t="s">
        <v>563</v>
      </c>
      <c r="F87" s="42" t="s">
        <v>266</v>
      </c>
      <c r="G87" s="42"/>
      <c r="H87" s="70"/>
      <c r="I87" s="70"/>
      <c r="J87" s="70"/>
      <c r="K87" s="65">
        <v>153900</v>
      </c>
      <c r="L87" s="57" t="s">
        <v>1611</v>
      </c>
      <c r="M87" s="55" t="s">
        <v>254</v>
      </c>
      <c r="N87" s="57" t="s">
        <v>878</v>
      </c>
      <c r="O87" s="38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</row>
    <row r="88" spans="1:229" s="24" customFormat="1" ht="25.5">
      <c r="A88" s="172">
        <f t="shared" si="1"/>
        <v>79</v>
      </c>
      <c r="B88" s="83">
        <v>1380574</v>
      </c>
      <c r="C88" s="42" t="s">
        <v>271</v>
      </c>
      <c r="D88" s="57">
        <v>1996</v>
      </c>
      <c r="E88" s="42" t="s">
        <v>563</v>
      </c>
      <c r="F88" s="42" t="s">
        <v>266</v>
      </c>
      <c r="G88" s="42"/>
      <c r="H88" s="70"/>
      <c r="I88" s="70"/>
      <c r="J88" s="70"/>
      <c r="K88" s="65">
        <v>60849</v>
      </c>
      <c r="L88" s="57" t="s">
        <v>1611</v>
      </c>
      <c r="M88" s="55" t="s">
        <v>254</v>
      </c>
      <c r="N88" s="57" t="s">
        <v>878</v>
      </c>
      <c r="O88" s="38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</row>
    <row r="89" spans="1:229" s="24" customFormat="1" ht="25.5">
      <c r="A89" s="172">
        <f t="shared" si="1"/>
        <v>80</v>
      </c>
      <c r="B89" s="83">
        <v>10104184</v>
      </c>
      <c r="C89" s="42" t="s">
        <v>272</v>
      </c>
      <c r="D89" s="57">
        <v>1986</v>
      </c>
      <c r="E89" s="42" t="s">
        <v>563</v>
      </c>
      <c r="F89" s="42" t="s">
        <v>266</v>
      </c>
      <c r="G89" s="42"/>
      <c r="H89" s="70"/>
      <c r="I89" s="70"/>
      <c r="J89" s="70"/>
      <c r="K89" s="65">
        <v>124083</v>
      </c>
      <c r="L89" s="57" t="s">
        <v>1611</v>
      </c>
      <c r="M89" s="55" t="s">
        <v>254</v>
      </c>
      <c r="N89" s="57" t="s">
        <v>878</v>
      </c>
      <c r="O89" s="38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</row>
    <row r="90" spans="1:229" s="24" customFormat="1" ht="25.5">
      <c r="A90" s="172">
        <f t="shared" si="1"/>
        <v>81</v>
      </c>
      <c r="B90" s="83">
        <v>1380052</v>
      </c>
      <c r="C90" s="42" t="s">
        <v>273</v>
      </c>
      <c r="D90" s="57">
        <v>1996</v>
      </c>
      <c r="E90" s="42" t="s">
        <v>563</v>
      </c>
      <c r="F90" s="42" t="s">
        <v>266</v>
      </c>
      <c r="G90" s="42"/>
      <c r="H90" s="70"/>
      <c r="I90" s="70"/>
      <c r="J90" s="70"/>
      <c r="K90" s="65">
        <v>63928</v>
      </c>
      <c r="L90" s="57" t="s">
        <v>1611</v>
      </c>
      <c r="M90" s="55" t="s">
        <v>254</v>
      </c>
      <c r="N90" s="57" t="s">
        <v>878</v>
      </c>
      <c r="O90" s="38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</row>
    <row r="91" spans="1:229" s="24" customFormat="1" ht="38.25">
      <c r="A91" s="172">
        <f t="shared" si="1"/>
        <v>82</v>
      </c>
      <c r="B91" s="83">
        <v>1</v>
      </c>
      <c r="C91" s="42" t="s">
        <v>1694</v>
      </c>
      <c r="D91" s="57">
        <v>2008</v>
      </c>
      <c r="E91" s="42" t="s">
        <v>1608</v>
      </c>
      <c r="F91" s="42" t="s">
        <v>1695</v>
      </c>
      <c r="G91" s="42"/>
      <c r="H91" s="70"/>
      <c r="I91" s="70"/>
      <c r="J91" s="70"/>
      <c r="K91" s="65">
        <v>37500</v>
      </c>
      <c r="L91" s="57" t="s">
        <v>1611</v>
      </c>
      <c r="M91" s="55" t="s">
        <v>254</v>
      </c>
      <c r="N91" s="57" t="s">
        <v>878</v>
      </c>
      <c r="O91" s="38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</row>
    <row r="92" spans="1:229" s="24" customFormat="1" ht="25.5">
      <c r="A92" s="172">
        <f t="shared" si="1"/>
        <v>83</v>
      </c>
      <c r="B92" s="83">
        <v>3</v>
      </c>
      <c r="C92" s="42" t="s">
        <v>1696</v>
      </c>
      <c r="D92" s="57">
        <v>2008</v>
      </c>
      <c r="E92" s="42" t="s">
        <v>1608</v>
      </c>
      <c r="F92" s="42" t="s">
        <v>1695</v>
      </c>
      <c r="G92" s="42"/>
      <c r="H92" s="70"/>
      <c r="I92" s="70"/>
      <c r="J92" s="70"/>
      <c r="K92" s="65">
        <v>65100</v>
      </c>
      <c r="L92" s="57" t="s">
        <v>1611</v>
      </c>
      <c r="M92" s="55" t="s">
        <v>254</v>
      </c>
      <c r="N92" s="57" t="s">
        <v>878</v>
      </c>
      <c r="O92" s="38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</row>
    <row r="93" spans="1:229" s="24" customFormat="1" ht="38.25">
      <c r="A93" s="172">
        <f t="shared" si="1"/>
        <v>84</v>
      </c>
      <c r="B93" s="83">
        <v>2</v>
      </c>
      <c r="C93" s="42" t="s">
        <v>1697</v>
      </c>
      <c r="D93" s="57">
        <v>2008</v>
      </c>
      <c r="E93" s="42" t="s">
        <v>1608</v>
      </c>
      <c r="F93" s="42" t="s">
        <v>1695</v>
      </c>
      <c r="G93" s="42"/>
      <c r="H93" s="70"/>
      <c r="I93" s="70"/>
      <c r="J93" s="70"/>
      <c r="K93" s="65">
        <v>14765</v>
      </c>
      <c r="L93" s="57" t="s">
        <v>1611</v>
      </c>
      <c r="M93" s="55" t="s">
        <v>254</v>
      </c>
      <c r="N93" s="57" t="s">
        <v>878</v>
      </c>
      <c r="O93" s="38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</row>
    <row r="94" spans="1:229" s="24" customFormat="1">
      <c r="A94" s="172">
        <f>A93+1</f>
        <v>85</v>
      </c>
      <c r="B94" s="83">
        <v>1010411</v>
      </c>
      <c r="C94" s="42" t="s">
        <v>1698</v>
      </c>
      <c r="D94" s="57">
        <v>2000</v>
      </c>
      <c r="E94" s="42" t="s">
        <v>1608</v>
      </c>
      <c r="F94" s="42" t="s">
        <v>1695</v>
      </c>
      <c r="G94" s="42"/>
      <c r="H94" s="70"/>
      <c r="I94" s="70"/>
      <c r="J94" s="70"/>
      <c r="K94" s="65">
        <v>38749</v>
      </c>
      <c r="L94" s="57" t="s">
        <v>1611</v>
      </c>
      <c r="M94" s="55" t="s">
        <v>254</v>
      </c>
      <c r="N94" s="57" t="s">
        <v>878</v>
      </c>
      <c r="O94" s="38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</row>
    <row r="95" spans="1:229" s="24" customFormat="1">
      <c r="A95" s="172">
        <f t="shared" ref="A95:A109" si="2">A94+1</f>
        <v>86</v>
      </c>
      <c r="B95" s="83">
        <v>1380518</v>
      </c>
      <c r="C95" s="42" t="s">
        <v>1699</v>
      </c>
      <c r="D95" s="57">
        <v>1986</v>
      </c>
      <c r="E95" s="42" t="s">
        <v>563</v>
      </c>
      <c r="F95" s="42" t="s">
        <v>1695</v>
      </c>
      <c r="G95" s="42"/>
      <c r="H95" s="70"/>
      <c r="I95" s="70"/>
      <c r="J95" s="70"/>
      <c r="K95" s="65">
        <v>33429</v>
      </c>
      <c r="L95" s="57" t="s">
        <v>1611</v>
      </c>
      <c r="M95" s="55" t="s">
        <v>254</v>
      </c>
      <c r="N95" s="57" t="s">
        <v>878</v>
      </c>
      <c r="O95" s="38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</row>
    <row r="96" spans="1:229" s="24" customFormat="1">
      <c r="A96" s="172">
        <f t="shared" si="2"/>
        <v>87</v>
      </c>
      <c r="B96" s="83">
        <v>10104078</v>
      </c>
      <c r="C96" s="42" t="s">
        <v>1700</v>
      </c>
      <c r="D96" s="57">
        <v>2002</v>
      </c>
      <c r="E96" s="42" t="s">
        <v>563</v>
      </c>
      <c r="F96" s="42" t="s">
        <v>1695</v>
      </c>
      <c r="G96" s="42"/>
      <c r="H96" s="70"/>
      <c r="I96" s="70"/>
      <c r="J96" s="70"/>
      <c r="K96" s="65">
        <v>26380</v>
      </c>
      <c r="L96" s="57" t="s">
        <v>1611</v>
      </c>
      <c r="M96" s="55" t="s">
        <v>254</v>
      </c>
      <c r="N96" s="57" t="s">
        <v>878</v>
      </c>
      <c r="O96" s="38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</row>
    <row r="97" spans="1:229" s="24" customFormat="1" ht="25.5">
      <c r="A97" s="172">
        <f t="shared" si="2"/>
        <v>88</v>
      </c>
      <c r="B97" s="83">
        <v>10104073</v>
      </c>
      <c r="C97" s="42" t="s">
        <v>1701</v>
      </c>
      <c r="D97" s="57">
        <v>2004</v>
      </c>
      <c r="E97" s="42" t="s">
        <v>563</v>
      </c>
      <c r="F97" s="42" t="s">
        <v>1695</v>
      </c>
      <c r="G97" s="42"/>
      <c r="H97" s="70"/>
      <c r="I97" s="70"/>
      <c r="J97" s="70"/>
      <c r="K97" s="65">
        <v>22161</v>
      </c>
      <c r="L97" s="57" t="s">
        <v>1611</v>
      </c>
      <c r="M97" s="55" t="s">
        <v>254</v>
      </c>
      <c r="N97" s="57" t="s">
        <v>878</v>
      </c>
      <c r="O97" s="38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</row>
    <row r="98" spans="1:229" s="24" customFormat="1" ht="25.5">
      <c r="A98" s="172">
        <f t="shared" si="2"/>
        <v>89</v>
      </c>
      <c r="B98" s="83">
        <v>10104075</v>
      </c>
      <c r="C98" s="42" t="s">
        <v>1702</v>
      </c>
      <c r="D98" s="57">
        <v>2003</v>
      </c>
      <c r="E98" s="42" t="s">
        <v>563</v>
      </c>
      <c r="F98" s="42" t="s">
        <v>1695</v>
      </c>
      <c r="G98" s="42"/>
      <c r="H98" s="70"/>
      <c r="I98" s="70"/>
      <c r="J98" s="70"/>
      <c r="K98" s="65">
        <v>12450</v>
      </c>
      <c r="L98" s="57" t="s">
        <v>1611</v>
      </c>
      <c r="M98" s="55" t="s">
        <v>254</v>
      </c>
      <c r="N98" s="57" t="s">
        <v>878</v>
      </c>
      <c r="O98" s="38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</row>
    <row r="99" spans="1:229" s="24" customFormat="1" ht="25.5">
      <c r="A99" s="172">
        <f t="shared" si="2"/>
        <v>90</v>
      </c>
      <c r="B99" s="83">
        <v>10104074</v>
      </c>
      <c r="C99" s="42" t="s">
        <v>1703</v>
      </c>
      <c r="D99" s="57">
        <v>2000</v>
      </c>
      <c r="E99" s="42" t="s">
        <v>563</v>
      </c>
      <c r="F99" s="42" t="s">
        <v>1695</v>
      </c>
      <c r="G99" s="42"/>
      <c r="H99" s="70"/>
      <c r="I99" s="70"/>
      <c r="J99" s="70"/>
      <c r="K99" s="65">
        <v>19241</v>
      </c>
      <c r="L99" s="57" t="s">
        <v>1611</v>
      </c>
      <c r="M99" s="55" t="s">
        <v>254</v>
      </c>
      <c r="N99" s="57" t="s">
        <v>878</v>
      </c>
      <c r="O99" s="38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</row>
    <row r="100" spans="1:229" s="24" customFormat="1">
      <c r="A100" s="172">
        <f t="shared" si="2"/>
        <v>91</v>
      </c>
      <c r="B100" s="83">
        <v>10104079</v>
      </c>
      <c r="C100" s="42" t="s">
        <v>1704</v>
      </c>
      <c r="D100" s="57">
        <v>2005</v>
      </c>
      <c r="E100" s="42" t="s">
        <v>563</v>
      </c>
      <c r="F100" s="42" t="s">
        <v>1695</v>
      </c>
      <c r="G100" s="42"/>
      <c r="H100" s="70"/>
      <c r="I100" s="70"/>
      <c r="J100" s="70"/>
      <c r="K100" s="65">
        <v>21600</v>
      </c>
      <c r="L100" s="57" t="s">
        <v>1611</v>
      </c>
      <c r="M100" s="55" t="s">
        <v>254</v>
      </c>
      <c r="N100" s="57" t="s">
        <v>878</v>
      </c>
      <c r="O100" s="38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</row>
    <row r="101" spans="1:229" s="24" customFormat="1">
      <c r="A101" s="172">
        <f t="shared" si="2"/>
        <v>92</v>
      </c>
      <c r="B101" s="83">
        <v>10104076</v>
      </c>
      <c r="C101" s="42" t="s">
        <v>1705</v>
      </c>
      <c r="D101" s="57">
        <v>2000</v>
      </c>
      <c r="E101" s="42" t="s">
        <v>563</v>
      </c>
      <c r="F101" s="42" t="s">
        <v>1695</v>
      </c>
      <c r="G101" s="42"/>
      <c r="H101" s="70"/>
      <c r="I101" s="70"/>
      <c r="J101" s="70"/>
      <c r="K101" s="65">
        <v>11135</v>
      </c>
      <c r="L101" s="57" t="s">
        <v>1611</v>
      </c>
      <c r="M101" s="55" t="s">
        <v>254</v>
      </c>
      <c r="N101" s="57" t="s">
        <v>878</v>
      </c>
      <c r="O101" s="38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</row>
    <row r="102" spans="1:229" s="24" customFormat="1">
      <c r="A102" s="172">
        <f t="shared" si="2"/>
        <v>93</v>
      </c>
      <c r="B102" s="83">
        <v>1380541</v>
      </c>
      <c r="C102" s="42" t="s">
        <v>1706</v>
      </c>
      <c r="D102" s="57">
        <v>1985</v>
      </c>
      <c r="E102" s="42" t="s">
        <v>563</v>
      </c>
      <c r="F102" s="42" t="s">
        <v>1695</v>
      </c>
      <c r="G102" s="42"/>
      <c r="H102" s="70"/>
      <c r="I102" s="70"/>
      <c r="J102" s="70"/>
      <c r="K102" s="65">
        <v>13491</v>
      </c>
      <c r="L102" s="57" t="s">
        <v>1611</v>
      </c>
      <c r="M102" s="55" t="s">
        <v>254</v>
      </c>
      <c r="N102" s="57" t="s">
        <v>878</v>
      </c>
      <c r="O102" s="38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</row>
    <row r="103" spans="1:229" s="24" customFormat="1">
      <c r="A103" s="172">
        <f t="shared" si="2"/>
        <v>94</v>
      </c>
      <c r="B103" s="83">
        <v>1380529</v>
      </c>
      <c r="C103" s="42" t="s">
        <v>1706</v>
      </c>
      <c r="D103" s="57">
        <v>1985</v>
      </c>
      <c r="E103" s="42" t="s">
        <v>563</v>
      </c>
      <c r="F103" s="42" t="s">
        <v>1695</v>
      </c>
      <c r="G103" s="42"/>
      <c r="H103" s="70"/>
      <c r="I103" s="70"/>
      <c r="J103" s="70"/>
      <c r="K103" s="65">
        <v>13491</v>
      </c>
      <c r="L103" s="57" t="s">
        <v>1611</v>
      </c>
      <c r="M103" s="55" t="s">
        <v>254</v>
      </c>
      <c r="N103" s="57" t="s">
        <v>878</v>
      </c>
      <c r="O103" s="38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</row>
    <row r="104" spans="1:229" s="24" customFormat="1" ht="38.25">
      <c r="A104" s="172">
        <f t="shared" si="2"/>
        <v>95</v>
      </c>
      <c r="B104" s="83">
        <v>103</v>
      </c>
      <c r="C104" s="42" t="s">
        <v>1694</v>
      </c>
      <c r="D104" s="57">
        <v>2008</v>
      </c>
      <c r="E104" s="42" t="s">
        <v>563</v>
      </c>
      <c r="F104" s="42" t="s">
        <v>1695</v>
      </c>
      <c r="G104" s="42"/>
      <c r="H104" s="70"/>
      <c r="I104" s="70"/>
      <c r="J104" s="70"/>
      <c r="K104" s="65">
        <v>37500</v>
      </c>
      <c r="L104" s="57" t="s">
        <v>1611</v>
      </c>
      <c r="M104" s="55" t="s">
        <v>254</v>
      </c>
      <c r="N104" s="57" t="s">
        <v>878</v>
      </c>
      <c r="O104" s="38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</row>
    <row r="105" spans="1:229" s="24" customFormat="1" ht="25.5">
      <c r="A105" s="172">
        <f t="shared" si="2"/>
        <v>96</v>
      </c>
      <c r="B105" s="83">
        <v>104</v>
      </c>
      <c r="C105" s="42" t="s">
        <v>1707</v>
      </c>
      <c r="D105" s="57">
        <v>2008</v>
      </c>
      <c r="E105" s="42" t="s">
        <v>563</v>
      </c>
      <c r="F105" s="42" t="s">
        <v>1695</v>
      </c>
      <c r="G105" s="42"/>
      <c r="H105" s="70"/>
      <c r="I105" s="70"/>
      <c r="J105" s="70"/>
      <c r="K105" s="65">
        <v>14100</v>
      </c>
      <c r="L105" s="57" t="s">
        <v>1611</v>
      </c>
      <c r="M105" s="55" t="s">
        <v>254</v>
      </c>
      <c r="N105" s="57" t="s">
        <v>878</v>
      </c>
      <c r="O105" s="38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</row>
    <row r="106" spans="1:229" s="24" customFormat="1" ht="25.5">
      <c r="A106" s="172">
        <f t="shared" si="2"/>
        <v>97</v>
      </c>
      <c r="B106" s="83">
        <v>105</v>
      </c>
      <c r="C106" s="42" t="s">
        <v>1708</v>
      </c>
      <c r="D106" s="57">
        <v>2008</v>
      </c>
      <c r="E106" s="42" t="s">
        <v>563</v>
      </c>
      <c r="F106" s="42" t="s">
        <v>1695</v>
      </c>
      <c r="G106" s="42"/>
      <c r="H106" s="70"/>
      <c r="I106" s="70"/>
      <c r="J106" s="70"/>
      <c r="K106" s="65">
        <v>35990</v>
      </c>
      <c r="L106" s="57" t="s">
        <v>1611</v>
      </c>
      <c r="M106" s="55" t="s">
        <v>254</v>
      </c>
      <c r="N106" s="57" t="s">
        <v>878</v>
      </c>
      <c r="O106" s="38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</row>
    <row r="107" spans="1:229" s="24" customFormat="1" ht="30.75" customHeight="1">
      <c r="A107" s="172">
        <f t="shared" si="2"/>
        <v>98</v>
      </c>
      <c r="B107" s="83">
        <v>10104017</v>
      </c>
      <c r="C107" s="42" t="s">
        <v>1709</v>
      </c>
      <c r="D107" s="57">
        <v>2004</v>
      </c>
      <c r="E107" s="42" t="s">
        <v>563</v>
      </c>
      <c r="F107" s="42" t="s">
        <v>1710</v>
      </c>
      <c r="G107" s="42"/>
      <c r="H107" s="70"/>
      <c r="I107" s="70"/>
      <c r="J107" s="70"/>
      <c r="K107" s="65">
        <v>30745</v>
      </c>
      <c r="L107" s="57" t="s">
        <v>1611</v>
      </c>
      <c r="M107" s="55" t="s">
        <v>254</v>
      </c>
      <c r="N107" s="57" t="s">
        <v>878</v>
      </c>
      <c r="O107" s="38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</row>
    <row r="108" spans="1:229" s="24" customFormat="1" ht="25.5">
      <c r="A108" s="172">
        <f t="shared" si="2"/>
        <v>99</v>
      </c>
      <c r="B108" s="83">
        <v>10104015</v>
      </c>
      <c r="C108" s="42" t="s">
        <v>1709</v>
      </c>
      <c r="D108" s="57">
        <v>2004</v>
      </c>
      <c r="E108" s="42" t="s">
        <v>563</v>
      </c>
      <c r="F108" s="42" t="s">
        <v>1710</v>
      </c>
      <c r="G108" s="42"/>
      <c r="H108" s="70"/>
      <c r="I108" s="70"/>
      <c r="J108" s="70"/>
      <c r="K108" s="65">
        <v>30745</v>
      </c>
      <c r="L108" s="57" t="s">
        <v>1611</v>
      </c>
      <c r="M108" s="55" t="s">
        <v>254</v>
      </c>
      <c r="N108" s="57" t="s">
        <v>878</v>
      </c>
      <c r="O108" s="38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</row>
    <row r="109" spans="1:229" s="24" customFormat="1" ht="25.5">
      <c r="A109" s="172">
        <f t="shared" si="2"/>
        <v>100</v>
      </c>
      <c r="B109" s="83">
        <v>10104016</v>
      </c>
      <c r="C109" s="42" t="s">
        <v>1709</v>
      </c>
      <c r="D109" s="57">
        <v>2004</v>
      </c>
      <c r="E109" s="42" t="s">
        <v>563</v>
      </c>
      <c r="F109" s="42" t="s">
        <v>1710</v>
      </c>
      <c r="G109" s="42"/>
      <c r="H109" s="70"/>
      <c r="I109" s="70"/>
      <c r="J109" s="70"/>
      <c r="K109" s="65">
        <v>30745</v>
      </c>
      <c r="L109" s="57" t="s">
        <v>1611</v>
      </c>
      <c r="M109" s="55" t="s">
        <v>254</v>
      </c>
      <c r="N109" s="57" t="s">
        <v>878</v>
      </c>
      <c r="O109" s="38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</row>
    <row r="110" spans="1:229" s="24" customFormat="1">
      <c r="A110" s="172">
        <f>A109+1</f>
        <v>101</v>
      </c>
      <c r="B110" s="83">
        <v>10104032</v>
      </c>
      <c r="C110" s="42" t="s">
        <v>1711</v>
      </c>
      <c r="D110" s="57">
        <v>2005</v>
      </c>
      <c r="E110" s="42" t="s">
        <v>563</v>
      </c>
      <c r="F110" s="42" t="s">
        <v>1710</v>
      </c>
      <c r="G110" s="42"/>
      <c r="H110" s="70"/>
      <c r="I110" s="70"/>
      <c r="J110" s="70"/>
      <c r="K110" s="65">
        <v>54000</v>
      </c>
      <c r="L110" s="57" t="s">
        <v>1611</v>
      </c>
      <c r="M110" s="55" t="s">
        <v>254</v>
      </c>
      <c r="N110" s="57" t="s">
        <v>878</v>
      </c>
      <c r="O110" s="38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</row>
    <row r="111" spans="1:229" s="24" customFormat="1">
      <c r="A111" s="172">
        <f t="shared" ref="A111:A135" si="3">A110+1</f>
        <v>102</v>
      </c>
      <c r="B111" s="83">
        <v>10104204</v>
      </c>
      <c r="C111" s="42" t="s">
        <v>1712</v>
      </c>
      <c r="D111" s="57">
        <v>2006</v>
      </c>
      <c r="E111" s="42" t="s">
        <v>563</v>
      </c>
      <c r="F111" s="42" t="s">
        <v>1710</v>
      </c>
      <c r="G111" s="42"/>
      <c r="H111" s="70"/>
      <c r="I111" s="70"/>
      <c r="J111" s="70"/>
      <c r="K111" s="65">
        <v>32640</v>
      </c>
      <c r="L111" s="57" t="s">
        <v>1611</v>
      </c>
      <c r="M111" s="55" t="s">
        <v>254</v>
      </c>
      <c r="N111" s="57" t="s">
        <v>878</v>
      </c>
      <c r="O111" s="38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</row>
    <row r="112" spans="1:229" s="24" customFormat="1">
      <c r="A112" s="172">
        <f t="shared" si="3"/>
        <v>103</v>
      </c>
      <c r="B112" s="83">
        <v>10104007</v>
      </c>
      <c r="C112" s="42" t="s">
        <v>1713</v>
      </c>
      <c r="D112" s="57">
        <v>2000</v>
      </c>
      <c r="E112" s="42" t="s">
        <v>563</v>
      </c>
      <c r="F112" s="42" t="s">
        <v>1710</v>
      </c>
      <c r="G112" s="42"/>
      <c r="H112" s="70"/>
      <c r="I112" s="70"/>
      <c r="J112" s="70"/>
      <c r="K112" s="65">
        <v>15832</v>
      </c>
      <c r="L112" s="57" t="s">
        <v>1611</v>
      </c>
      <c r="M112" s="55" t="s">
        <v>254</v>
      </c>
      <c r="N112" s="57" t="s">
        <v>878</v>
      </c>
      <c r="O112" s="38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</row>
    <row r="113" spans="1:229" s="24" customFormat="1">
      <c r="A113" s="172">
        <f t="shared" si="3"/>
        <v>104</v>
      </c>
      <c r="B113" s="83">
        <v>10104001</v>
      </c>
      <c r="C113" s="42" t="s">
        <v>1714</v>
      </c>
      <c r="D113" s="57">
        <v>1995</v>
      </c>
      <c r="E113" s="42" t="s">
        <v>563</v>
      </c>
      <c r="F113" s="42" t="s">
        <v>1710</v>
      </c>
      <c r="G113" s="42"/>
      <c r="H113" s="70"/>
      <c r="I113" s="70"/>
      <c r="J113" s="70"/>
      <c r="K113" s="65">
        <v>33939</v>
      </c>
      <c r="L113" s="57" t="s">
        <v>1611</v>
      </c>
      <c r="M113" s="55" t="s">
        <v>254</v>
      </c>
      <c r="N113" s="57" t="s">
        <v>878</v>
      </c>
      <c r="O113" s="38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</row>
    <row r="114" spans="1:229" s="24" customFormat="1" ht="25.5">
      <c r="A114" s="172">
        <f t="shared" si="3"/>
        <v>105</v>
      </c>
      <c r="B114" s="83">
        <v>10104006</v>
      </c>
      <c r="C114" s="42" t="s">
        <v>1715</v>
      </c>
      <c r="D114" s="57">
        <v>1999</v>
      </c>
      <c r="E114" s="42" t="s">
        <v>563</v>
      </c>
      <c r="F114" s="42" t="s">
        <v>1710</v>
      </c>
      <c r="G114" s="42"/>
      <c r="H114" s="70"/>
      <c r="I114" s="70"/>
      <c r="J114" s="70"/>
      <c r="K114" s="65">
        <v>12293</v>
      </c>
      <c r="L114" s="57" t="s">
        <v>1611</v>
      </c>
      <c r="M114" s="55" t="s">
        <v>254</v>
      </c>
      <c r="N114" s="57" t="s">
        <v>878</v>
      </c>
      <c r="O114" s="38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</row>
    <row r="115" spans="1:229" s="24" customFormat="1">
      <c r="A115" s="172">
        <f t="shared" si="3"/>
        <v>106</v>
      </c>
      <c r="B115" s="83">
        <v>10104013</v>
      </c>
      <c r="C115" s="42" t="s">
        <v>1716</v>
      </c>
      <c r="D115" s="57">
        <v>2000</v>
      </c>
      <c r="E115" s="42" t="s">
        <v>563</v>
      </c>
      <c r="F115" s="42" t="s">
        <v>1710</v>
      </c>
      <c r="G115" s="42"/>
      <c r="H115" s="70"/>
      <c r="I115" s="70"/>
      <c r="J115" s="70"/>
      <c r="K115" s="65">
        <v>10294</v>
      </c>
      <c r="L115" s="57" t="s">
        <v>1611</v>
      </c>
      <c r="M115" s="55" t="s">
        <v>254</v>
      </c>
      <c r="N115" s="57" t="s">
        <v>878</v>
      </c>
      <c r="O115" s="38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</row>
    <row r="116" spans="1:229" s="24" customFormat="1">
      <c r="A116" s="172">
        <f t="shared" si="3"/>
        <v>107</v>
      </c>
      <c r="B116" s="83">
        <v>10104003</v>
      </c>
      <c r="C116" s="42" t="s">
        <v>1717</v>
      </c>
      <c r="D116" s="57">
        <v>1997</v>
      </c>
      <c r="E116" s="42" t="s">
        <v>563</v>
      </c>
      <c r="F116" s="42" t="s">
        <v>1710</v>
      </c>
      <c r="G116" s="42"/>
      <c r="H116" s="70"/>
      <c r="I116" s="70"/>
      <c r="J116" s="70"/>
      <c r="K116" s="65">
        <v>13228</v>
      </c>
      <c r="L116" s="57" t="s">
        <v>1611</v>
      </c>
      <c r="M116" s="55" t="s">
        <v>254</v>
      </c>
      <c r="N116" s="57" t="s">
        <v>878</v>
      </c>
      <c r="O116" s="38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</row>
    <row r="117" spans="1:229" s="24" customFormat="1">
      <c r="A117" s="172">
        <f t="shared" si="3"/>
        <v>108</v>
      </c>
      <c r="B117" s="83">
        <v>10104018</v>
      </c>
      <c r="C117" s="42" t="s">
        <v>1718</v>
      </c>
      <c r="D117" s="57">
        <v>2004</v>
      </c>
      <c r="E117" s="42" t="s">
        <v>563</v>
      </c>
      <c r="F117" s="42" t="s">
        <v>1710</v>
      </c>
      <c r="G117" s="42"/>
      <c r="H117" s="70"/>
      <c r="I117" s="70"/>
      <c r="J117" s="70"/>
      <c r="K117" s="65">
        <v>12825</v>
      </c>
      <c r="L117" s="57" t="s">
        <v>1611</v>
      </c>
      <c r="M117" s="55" t="s">
        <v>254</v>
      </c>
      <c r="N117" s="57" t="s">
        <v>878</v>
      </c>
      <c r="O117" s="38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</row>
    <row r="118" spans="1:229" s="24" customFormat="1" ht="25.5">
      <c r="A118" s="172">
        <f t="shared" si="3"/>
        <v>109</v>
      </c>
      <c r="B118" s="83">
        <v>10104023</v>
      </c>
      <c r="C118" s="42" t="s">
        <v>1719</v>
      </c>
      <c r="D118" s="57">
        <v>2004</v>
      </c>
      <c r="E118" s="42" t="s">
        <v>563</v>
      </c>
      <c r="F118" s="42" t="s">
        <v>1710</v>
      </c>
      <c r="G118" s="42"/>
      <c r="H118" s="70"/>
      <c r="I118" s="70"/>
      <c r="J118" s="70"/>
      <c r="K118" s="65">
        <v>72846</v>
      </c>
      <c r="L118" s="57" t="s">
        <v>1611</v>
      </c>
      <c r="M118" s="55" t="s">
        <v>254</v>
      </c>
      <c r="N118" s="57" t="s">
        <v>878</v>
      </c>
      <c r="O118" s="38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</row>
    <row r="119" spans="1:229" s="24" customFormat="1" ht="25.5">
      <c r="A119" s="172">
        <f t="shared" si="3"/>
        <v>110</v>
      </c>
      <c r="B119" s="83">
        <v>10104010</v>
      </c>
      <c r="C119" s="42" t="s">
        <v>1720</v>
      </c>
      <c r="D119" s="57">
        <v>1995</v>
      </c>
      <c r="E119" s="42" t="s">
        <v>563</v>
      </c>
      <c r="F119" s="42" t="s">
        <v>1710</v>
      </c>
      <c r="G119" s="42"/>
      <c r="H119" s="70"/>
      <c r="I119" s="70"/>
      <c r="J119" s="70"/>
      <c r="K119" s="65">
        <v>13552</v>
      </c>
      <c r="L119" s="57" t="s">
        <v>1611</v>
      </c>
      <c r="M119" s="55" t="s">
        <v>254</v>
      </c>
      <c r="N119" s="57" t="s">
        <v>878</v>
      </c>
      <c r="O119" s="38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</row>
    <row r="120" spans="1:229" s="24" customFormat="1">
      <c r="A120" s="172">
        <f t="shared" si="3"/>
        <v>111</v>
      </c>
      <c r="B120" s="83">
        <v>10104004</v>
      </c>
      <c r="C120" s="42" t="s">
        <v>1721</v>
      </c>
      <c r="D120" s="57">
        <v>1990</v>
      </c>
      <c r="E120" s="42" t="s">
        <v>563</v>
      </c>
      <c r="F120" s="42" t="s">
        <v>1710</v>
      </c>
      <c r="G120" s="42"/>
      <c r="H120" s="70"/>
      <c r="I120" s="70"/>
      <c r="J120" s="70"/>
      <c r="K120" s="65">
        <v>17155</v>
      </c>
      <c r="L120" s="57" t="s">
        <v>1611</v>
      </c>
      <c r="M120" s="55" t="s">
        <v>254</v>
      </c>
      <c r="N120" s="57" t="s">
        <v>878</v>
      </c>
      <c r="O120" s="38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</row>
    <row r="121" spans="1:229" s="24" customFormat="1">
      <c r="A121" s="172">
        <f t="shared" si="3"/>
        <v>112</v>
      </c>
      <c r="B121" s="83">
        <v>10104005</v>
      </c>
      <c r="C121" s="42" t="s">
        <v>1722</v>
      </c>
      <c r="D121" s="57">
        <v>1999</v>
      </c>
      <c r="E121" s="42" t="s">
        <v>563</v>
      </c>
      <c r="F121" s="42" t="s">
        <v>1710</v>
      </c>
      <c r="G121" s="42"/>
      <c r="H121" s="70"/>
      <c r="I121" s="70"/>
      <c r="J121" s="70"/>
      <c r="K121" s="65">
        <v>14698</v>
      </c>
      <c r="L121" s="57" t="s">
        <v>1611</v>
      </c>
      <c r="M121" s="55" t="s">
        <v>254</v>
      </c>
      <c r="N121" s="57" t="s">
        <v>878</v>
      </c>
      <c r="O121" s="38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</row>
    <row r="122" spans="1:229" s="24" customFormat="1" ht="25.5">
      <c r="A122" s="172">
        <f t="shared" si="3"/>
        <v>113</v>
      </c>
      <c r="B122" s="83">
        <v>10104022</v>
      </c>
      <c r="C122" s="42" t="s">
        <v>1723</v>
      </c>
      <c r="D122" s="57">
        <v>2004</v>
      </c>
      <c r="E122" s="42" t="s">
        <v>563</v>
      </c>
      <c r="F122" s="42" t="s">
        <v>1710</v>
      </c>
      <c r="G122" s="42"/>
      <c r="H122" s="70"/>
      <c r="I122" s="70"/>
      <c r="J122" s="70"/>
      <c r="K122" s="65">
        <v>33858</v>
      </c>
      <c r="L122" s="57" t="s">
        <v>1611</v>
      </c>
      <c r="M122" s="55" t="s">
        <v>254</v>
      </c>
      <c r="N122" s="57" t="s">
        <v>878</v>
      </c>
      <c r="O122" s="38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</row>
    <row r="123" spans="1:229" s="24" customFormat="1">
      <c r="A123" s="172">
        <f t="shared" si="3"/>
        <v>114</v>
      </c>
      <c r="B123" s="83">
        <v>10104002</v>
      </c>
      <c r="C123" s="42" t="s">
        <v>1705</v>
      </c>
      <c r="D123" s="57">
        <v>1986</v>
      </c>
      <c r="E123" s="42" t="s">
        <v>563</v>
      </c>
      <c r="F123" s="42" t="s">
        <v>1710</v>
      </c>
      <c r="G123" s="42"/>
      <c r="H123" s="70"/>
      <c r="I123" s="70"/>
      <c r="J123" s="70"/>
      <c r="K123" s="65">
        <v>13362</v>
      </c>
      <c r="L123" s="57" t="s">
        <v>1611</v>
      </c>
      <c r="M123" s="55" t="s">
        <v>254</v>
      </c>
      <c r="N123" s="57" t="s">
        <v>878</v>
      </c>
      <c r="O123" s="38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</row>
    <row r="124" spans="1:229" s="24" customFormat="1" ht="25.5">
      <c r="A124" s="172">
        <f t="shared" si="3"/>
        <v>115</v>
      </c>
      <c r="B124" s="83">
        <v>10104167</v>
      </c>
      <c r="C124" s="42" t="s">
        <v>1724</v>
      </c>
      <c r="D124" s="57">
        <v>2005</v>
      </c>
      <c r="E124" s="42" t="s">
        <v>563</v>
      </c>
      <c r="F124" s="42" t="s">
        <v>254</v>
      </c>
      <c r="G124" s="42" t="s">
        <v>759</v>
      </c>
      <c r="H124" s="70"/>
      <c r="I124" s="70"/>
      <c r="J124" s="70"/>
      <c r="K124" s="65">
        <v>37850</v>
      </c>
      <c r="L124" s="57" t="s">
        <v>1611</v>
      </c>
      <c r="M124" s="55" t="s">
        <v>254</v>
      </c>
      <c r="N124" s="57" t="s">
        <v>878</v>
      </c>
      <c r="O124" s="38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</row>
    <row r="125" spans="1:229" s="24" customFormat="1" ht="51">
      <c r="A125" s="172">
        <f t="shared" si="3"/>
        <v>116</v>
      </c>
      <c r="B125" s="83">
        <v>10104168</v>
      </c>
      <c r="C125" s="42" t="s">
        <v>1724</v>
      </c>
      <c r="D125" s="57">
        <v>2005</v>
      </c>
      <c r="E125" s="44" t="s">
        <v>563</v>
      </c>
      <c r="F125" s="42" t="s">
        <v>254</v>
      </c>
      <c r="G125" s="42" t="s">
        <v>288</v>
      </c>
      <c r="H125" s="70"/>
      <c r="I125" s="70"/>
      <c r="J125" s="70"/>
      <c r="K125" s="65">
        <v>25466</v>
      </c>
      <c r="L125" s="57" t="s">
        <v>1611</v>
      </c>
      <c r="M125" s="55" t="s">
        <v>254</v>
      </c>
      <c r="N125" s="57" t="s">
        <v>878</v>
      </c>
      <c r="O125" s="38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</row>
    <row r="126" spans="1:229" s="24" customFormat="1" ht="37.5" customHeight="1">
      <c r="A126" s="172">
        <f t="shared" si="3"/>
        <v>117</v>
      </c>
      <c r="B126" s="54" t="s">
        <v>293</v>
      </c>
      <c r="C126" s="42" t="s">
        <v>294</v>
      </c>
      <c r="D126" s="57">
        <v>1980</v>
      </c>
      <c r="E126" s="44" t="s">
        <v>563</v>
      </c>
      <c r="F126" s="42" t="s">
        <v>1069</v>
      </c>
      <c r="G126" s="57"/>
      <c r="H126" s="70"/>
      <c r="I126" s="57"/>
      <c r="J126" s="70"/>
      <c r="K126" s="65">
        <v>50000</v>
      </c>
      <c r="L126" s="55" t="s">
        <v>2151</v>
      </c>
      <c r="M126" s="55" t="s">
        <v>2151</v>
      </c>
      <c r="N126" s="57" t="s">
        <v>878</v>
      </c>
      <c r="O126" s="38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</row>
    <row r="127" spans="1:229" s="24" customFormat="1" ht="25.5">
      <c r="A127" s="172">
        <f t="shared" si="3"/>
        <v>118</v>
      </c>
      <c r="B127" s="54" t="s">
        <v>295</v>
      </c>
      <c r="C127" s="42" t="s">
        <v>294</v>
      </c>
      <c r="D127" s="57">
        <v>1980</v>
      </c>
      <c r="E127" s="44" t="s">
        <v>563</v>
      </c>
      <c r="F127" s="42" t="s">
        <v>1069</v>
      </c>
      <c r="G127" s="57"/>
      <c r="H127" s="70"/>
      <c r="I127" s="57"/>
      <c r="J127" s="70"/>
      <c r="K127" s="65">
        <v>50000</v>
      </c>
      <c r="L127" s="55" t="s">
        <v>2151</v>
      </c>
      <c r="M127" s="55" t="s">
        <v>2151</v>
      </c>
      <c r="N127" s="57" t="s">
        <v>878</v>
      </c>
      <c r="O127" s="38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</row>
    <row r="128" spans="1:229" s="24" customFormat="1" ht="25.5">
      <c r="A128" s="172">
        <f t="shared" si="3"/>
        <v>119</v>
      </c>
      <c r="B128" s="54" t="s">
        <v>296</v>
      </c>
      <c r="C128" s="42" t="s">
        <v>294</v>
      </c>
      <c r="D128" s="57">
        <v>1980</v>
      </c>
      <c r="E128" s="44" t="s">
        <v>563</v>
      </c>
      <c r="F128" s="42" t="s">
        <v>1069</v>
      </c>
      <c r="G128" s="57"/>
      <c r="H128" s="70"/>
      <c r="I128" s="57"/>
      <c r="J128" s="70"/>
      <c r="K128" s="65">
        <v>50000</v>
      </c>
      <c r="L128" s="55" t="s">
        <v>2151</v>
      </c>
      <c r="M128" s="55" t="s">
        <v>2151</v>
      </c>
      <c r="N128" s="57" t="s">
        <v>878</v>
      </c>
      <c r="O128" s="38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</row>
    <row r="129" spans="1:229" s="24" customFormat="1" ht="25.5">
      <c r="A129" s="172">
        <f t="shared" si="3"/>
        <v>120</v>
      </c>
      <c r="B129" s="54" t="s">
        <v>297</v>
      </c>
      <c r="C129" s="42" t="s">
        <v>294</v>
      </c>
      <c r="D129" s="57">
        <v>1982</v>
      </c>
      <c r="E129" s="44" t="s">
        <v>563</v>
      </c>
      <c r="F129" s="42" t="s">
        <v>1069</v>
      </c>
      <c r="G129" s="57"/>
      <c r="H129" s="70"/>
      <c r="I129" s="57"/>
      <c r="J129" s="70"/>
      <c r="K129" s="65">
        <v>50000</v>
      </c>
      <c r="L129" s="55" t="s">
        <v>2151</v>
      </c>
      <c r="M129" s="55" t="s">
        <v>2151</v>
      </c>
      <c r="N129" s="57" t="s">
        <v>878</v>
      </c>
      <c r="O129" s="38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</row>
    <row r="130" spans="1:229" s="24" customFormat="1" ht="25.5">
      <c r="A130" s="172">
        <f t="shared" si="3"/>
        <v>121</v>
      </c>
      <c r="B130" s="54" t="s">
        <v>298</v>
      </c>
      <c r="C130" s="42" t="s">
        <v>294</v>
      </c>
      <c r="D130" s="57">
        <v>1982</v>
      </c>
      <c r="E130" s="44" t="s">
        <v>563</v>
      </c>
      <c r="F130" s="42" t="s">
        <v>1069</v>
      </c>
      <c r="G130" s="57"/>
      <c r="H130" s="70"/>
      <c r="I130" s="57"/>
      <c r="J130" s="70"/>
      <c r="K130" s="65">
        <v>50000</v>
      </c>
      <c r="L130" s="55" t="s">
        <v>2151</v>
      </c>
      <c r="M130" s="55" t="s">
        <v>2151</v>
      </c>
      <c r="N130" s="57" t="s">
        <v>878</v>
      </c>
      <c r="O130" s="38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</row>
    <row r="131" spans="1:229" s="24" customFormat="1" ht="25.5">
      <c r="A131" s="172">
        <f t="shared" si="3"/>
        <v>122</v>
      </c>
      <c r="B131" s="54" t="s">
        <v>299</v>
      </c>
      <c r="C131" s="42" t="s">
        <v>1627</v>
      </c>
      <c r="D131" s="57">
        <v>1990</v>
      </c>
      <c r="E131" s="44" t="s">
        <v>563</v>
      </c>
      <c r="F131" s="42" t="s">
        <v>1069</v>
      </c>
      <c r="G131" s="57"/>
      <c r="H131" s="70"/>
      <c r="I131" s="57"/>
      <c r="J131" s="70"/>
      <c r="K131" s="65">
        <v>130000</v>
      </c>
      <c r="L131" s="55" t="s">
        <v>2151</v>
      </c>
      <c r="M131" s="55" t="s">
        <v>2151</v>
      </c>
      <c r="N131" s="57" t="s">
        <v>878</v>
      </c>
      <c r="O131" s="38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</row>
    <row r="132" spans="1:229" s="24" customFormat="1" ht="25.5">
      <c r="A132" s="172">
        <f>A131+1</f>
        <v>123</v>
      </c>
      <c r="B132" s="54" t="s">
        <v>300</v>
      </c>
      <c r="C132" s="42" t="s">
        <v>301</v>
      </c>
      <c r="D132" s="57">
        <v>1980</v>
      </c>
      <c r="E132" s="44" t="s">
        <v>563</v>
      </c>
      <c r="F132" s="42" t="s">
        <v>1069</v>
      </c>
      <c r="G132" s="57"/>
      <c r="H132" s="70"/>
      <c r="I132" s="57"/>
      <c r="J132" s="70"/>
      <c r="K132" s="65">
        <v>12000</v>
      </c>
      <c r="L132" s="55" t="s">
        <v>2151</v>
      </c>
      <c r="M132" s="55" t="s">
        <v>2151</v>
      </c>
      <c r="N132" s="57" t="s">
        <v>878</v>
      </c>
      <c r="O132" s="38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</row>
    <row r="133" spans="1:229" s="181" customFormat="1" ht="38.25" customHeight="1">
      <c r="A133" s="172">
        <f t="shared" si="3"/>
        <v>124</v>
      </c>
      <c r="B133" s="173" t="s">
        <v>442</v>
      </c>
      <c r="C133" s="199" t="s">
        <v>877</v>
      </c>
      <c r="D133" s="172">
        <v>1984</v>
      </c>
      <c r="E133" s="175" t="s">
        <v>896</v>
      </c>
      <c r="F133" s="183"/>
      <c r="G133" s="183" t="s">
        <v>443</v>
      </c>
      <c r="I133" s="183"/>
      <c r="K133" s="187">
        <v>15000</v>
      </c>
      <c r="L133" s="172" t="s">
        <v>1603</v>
      </c>
      <c r="M133" s="179" t="s">
        <v>2649</v>
      </c>
      <c r="N133" s="172" t="s">
        <v>878</v>
      </c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0"/>
      <c r="EJ133" s="190"/>
      <c r="EK133" s="190"/>
      <c r="EL133" s="190"/>
      <c r="EM133" s="190"/>
      <c r="EN133" s="190"/>
      <c r="EO133" s="190"/>
      <c r="EP133" s="190"/>
      <c r="EQ133" s="190"/>
      <c r="ER133" s="190"/>
      <c r="ES133" s="190"/>
      <c r="ET133" s="190"/>
      <c r="EU133" s="190"/>
      <c r="EV133" s="190"/>
      <c r="EW133" s="190"/>
      <c r="EX133" s="190"/>
      <c r="EY133" s="190"/>
      <c r="EZ133" s="190"/>
      <c r="FA133" s="190"/>
      <c r="FB133" s="190"/>
      <c r="FC133" s="190"/>
      <c r="FD133" s="190"/>
      <c r="FE133" s="190"/>
      <c r="FF133" s="190"/>
      <c r="FG133" s="190"/>
      <c r="FH133" s="190"/>
      <c r="FI133" s="190"/>
      <c r="FJ133" s="190"/>
      <c r="FK133" s="190"/>
      <c r="FL133" s="190"/>
      <c r="FM133" s="190"/>
      <c r="FN133" s="190"/>
      <c r="FO133" s="190"/>
      <c r="FP133" s="190"/>
      <c r="FQ133" s="190"/>
      <c r="FR133" s="190"/>
      <c r="FS133" s="190"/>
      <c r="FT133" s="190"/>
      <c r="FU133" s="190"/>
      <c r="FV133" s="190"/>
      <c r="FW133" s="190"/>
      <c r="FX133" s="190"/>
      <c r="FY133" s="190"/>
      <c r="FZ133" s="190"/>
      <c r="GA133" s="190"/>
      <c r="GB133" s="190"/>
      <c r="GC133" s="190"/>
      <c r="GD133" s="190"/>
      <c r="GE133" s="190"/>
      <c r="GF133" s="190"/>
      <c r="GG133" s="190"/>
      <c r="GH133" s="190"/>
      <c r="GI133" s="190"/>
      <c r="GJ133" s="190"/>
      <c r="GK133" s="190"/>
      <c r="GL133" s="190"/>
      <c r="GM133" s="190"/>
      <c r="GN133" s="190"/>
      <c r="GO133" s="190"/>
      <c r="GP133" s="190"/>
      <c r="GQ133" s="190"/>
      <c r="GR133" s="190"/>
      <c r="GS133" s="190"/>
      <c r="GT133" s="190"/>
      <c r="GU133" s="190"/>
      <c r="GV133" s="190"/>
      <c r="GW133" s="190"/>
      <c r="GX133" s="190"/>
      <c r="GY133" s="190"/>
      <c r="GZ133" s="190"/>
      <c r="HA133" s="190"/>
      <c r="HB133" s="190"/>
      <c r="HC133" s="190"/>
      <c r="HD133" s="190"/>
      <c r="HE133" s="190"/>
      <c r="HF133" s="190"/>
      <c r="HG133" s="190"/>
      <c r="HH133" s="190"/>
      <c r="HI133" s="190"/>
      <c r="HJ133" s="190"/>
      <c r="HK133" s="190"/>
      <c r="HL133" s="190"/>
      <c r="HM133" s="190"/>
      <c r="HN133" s="190"/>
      <c r="HO133" s="190"/>
      <c r="HP133" s="190"/>
      <c r="HQ133" s="190"/>
      <c r="HR133" s="190"/>
      <c r="HS133" s="190"/>
      <c r="HT133" s="190"/>
      <c r="HU133" s="190"/>
    </row>
    <row r="134" spans="1:229" s="181" customFormat="1" ht="44.25" customHeight="1">
      <c r="A134" s="172">
        <f t="shared" si="3"/>
        <v>125</v>
      </c>
      <c r="B134" s="173" t="s">
        <v>448</v>
      </c>
      <c r="C134" s="183" t="s">
        <v>449</v>
      </c>
      <c r="D134" s="172">
        <v>1984</v>
      </c>
      <c r="E134" s="183" t="s">
        <v>896</v>
      </c>
      <c r="F134" s="183" t="s">
        <v>46</v>
      </c>
      <c r="G134" s="172"/>
      <c r="H134" s="172"/>
      <c r="I134" s="172"/>
      <c r="J134" s="172"/>
      <c r="K134" s="184">
        <v>5751</v>
      </c>
      <c r="L134" s="172" t="s">
        <v>1603</v>
      </c>
      <c r="M134" s="179" t="s">
        <v>2649</v>
      </c>
      <c r="N134" s="172" t="s">
        <v>878</v>
      </c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  <c r="EG134" s="190"/>
      <c r="EH134" s="190"/>
      <c r="EI134" s="190"/>
      <c r="EJ134" s="190"/>
      <c r="EK134" s="190"/>
      <c r="EL134" s="190"/>
      <c r="EM134" s="190"/>
      <c r="EN134" s="190"/>
      <c r="EO134" s="190"/>
      <c r="EP134" s="190"/>
      <c r="EQ134" s="190"/>
      <c r="ER134" s="190"/>
      <c r="ES134" s="190"/>
      <c r="ET134" s="190"/>
      <c r="EU134" s="190"/>
      <c r="EV134" s="190"/>
      <c r="EW134" s="190"/>
      <c r="EX134" s="190"/>
      <c r="EY134" s="190"/>
      <c r="EZ134" s="190"/>
      <c r="FA134" s="190"/>
      <c r="FB134" s="190"/>
      <c r="FC134" s="190"/>
      <c r="FD134" s="190"/>
      <c r="FE134" s="190"/>
      <c r="FF134" s="190"/>
      <c r="FG134" s="190"/>
      <c r="FH134" s="190"/>
      <c r="FI134" s="190"/>
      <c r="FJ134" s="190"/>
      <c r="FK134" s="190"/>
      <c r="FL134" s="190"/>
      <c r="FM134" s="190"/>
      <c r="FN134" s="190"/>
      <c r="FO134" s="190"/>
      <c r="FP134" s="190"/>
      <c r="FQ134" s="190"/>
      <c r="FR134" s="190"/>
      <c r="FS134" s="190"/>
      <c r="FT134" s="190"/>
      <c r="FU134" s="190"/>
      <c r="FV134" s="190"/>
      <c r="FW134" s="190"/>
      <c r="FX134" s="190"/>
      <c r="FY134" s="190"/>
      <c r="FZ134" s="190"/>
      <c r="GA134" s="190"/>
      <c r="GB134" s="190"/>
      <c r="GC134" s="190"/>
      <c r="GD134" s="190"/>
      <c r="GE134" s="190"/>
      <c r="GF134" s="190"/>
      <c r="GG134" s="190"/>
      <c r="GH134" s="190"/>
      <c r="GI134" s="190"/>
      <c r="GJ134" s="190"/>
      <c r="GK134" s="190"/>
      <c r="GL134" s="190"/>
      <c r="GM134" s="190"/>
      <c r="GN134" s="190"/>
      <c r="GO134" s="190"/>
      <c r="GP134" s="190"/>
      <c r="GQ134" s="190"/>
      <c r="GR134" s="190"/>
      <c r="GS134" s="190"/>
      <c r="GT134" s="190"/>
      <c r="GU134" s="190"/>
      <c r="GV134" s="190"/>
      <c r="GW134" s="190"/>
      <c r="GX134" s="190"/>
      <c r="GY134" s="190"/>
      <c r="GZ134" s="190"/>
      <c r="HA134" s="190"/>
      <c r="HB134" s="190"/>
      <c r="HC134" s="190"/>
      <c r="HD134" s="190"/>
      <c r="HE134" s="190"/>
      <c r="HF134" s="190"/>
      <c r="HG134" s="190"/>
      <c r="HH134" s="190"/>
      <c r="HI134" s="190"/>
      <c r="HJ134" s="190"/>
      <c r="HK134" s="190"/>
      <c r="HL134" s="190"/>
      <c r="HM134" s="190"/>
      <c r="HN134" s="190"/>
      <c r="HO134" s="190"/>
      <c r="HP134" s="190"/>
      <c r="HQ134" s="190"/>
      <c r="HR134" s="190"/>
      <c r="HS134" s="190"/>
      <c r="HT134" s="190"/>
      <c r="HU134" s="190"/>
    </row>
    <row r="135" spans="1:229" s="181" customFormat="1" ht="48" customHeight="1">
      <c r="A135" s="172">
        <f t="shared" si="3"/>
        <v>126</v>
      </c>
      <c r="B135" s="173" t="s">
        <v>450</v>
      </c>
      <c r="C135" s="183" t="s">
        <v>449</v>
      </c>
      <c r="D135" s="172">
        <v>1984</v>
      </c>
      <c r="E135" s="183" t="s">
        <v>896</v>
      </c>
      <c r="F135" s="183" t="s">
        <v>46</v>
      </c>
      <c r="G135" s="172"/>
      <c r="H135" s="172"/>
      <c r="I135" s="172"/>
      <c r="J135" s="172"/>
      <c r="K135" s="184">
        <v>25000</v>
      </c>
      <c r="L135" s="172" t="s">
        <v>1603</v>
      </c>
      <c r="M135" s="179" t="s">
        <v>2649</v>
      </c>
      <c r="N135" s="172" t="s">
        <v>878</v>
      </c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90"/>
      <c r="EC135" s="190"/>
      <c r="ED135" s="190"/>
      <c r="EE135" s="190"/>
      <c r="EF135" s="190"/>
      <c r="EG135" s="190"/>
      <c r="EH135" s="190"/>
      <c r="EI135" s="190"/>
      <c r="EJ135" s="190"/>
      <c r="EK135" s="190"/>
      <c r="EL135" s="190"/>
      <c r="EM135" s="190"/>
      <c r="EN135" s="190"/>
      <c r="EO135" s="190"/>
      <c r="EP135" s="190"/>
      <c r="EQ135" s="190"/>
      <c r="ER135" s="190"/>
      <c r="ES135" s="190"/>
      <c r="ET135" s="190"/>
      <c r="EU135" s="190"/>
      <c r="EV135" s="190"/>
      <c r="EW135" s="190"/>
      <c r="EX135" s="190"/>
      <c r="EY135" s="190"/>
      <c r="EZ135" s="190"/>
      <c r="FA135" s="190"/>
      <c r="FB135" s="190"/>
      <c r="FC135" s="190"/>
      <c r="FD135" s="190"/>
      <c r="FE135" s="190"/>
      <c r="FF135" s="190"/>
      <c r="FG135" s="190"/>
      <c r="FH135" s="190"/>
      <c r="FI135" s="190"/>
      <c r="FJ135" s="190"/>
      <c r="FK135" s="190"/>
      <c r="FL135" s="190"/>
      <c r="FM135" s="190"/>
      <c r="FN135" s="190"/>
      <c r="FO135" s="190"/>
      <c r="FP135" s="190"/>
      <c r="FQ135" s="190"/>
      <c r="FR135" s="190"/>
      <c r="FS135" s="190"/>
      <c r="FT135" s="190"/>
      <c r="FU135" s="190"/>
      <c r="FV135" s="190"/>
      <c r="FW135" s="190"/>
      <c r="FX135" s="190"/>
      <c r="FY135" s="190"/>
      <c r="FZ135" s="190"/>
      <c r="GA135" s="190"/>
      <c r="GB135" s="190"/>
      <c r="GC135" s="190"/>
      <c r="GD135" s="190"/>
      <c r="GE135" s="190"/>
      <c r="GF135" s="190"/>
      <c r="GG135" s="190"/>
      <c r="GH135" s="190"/>
      <c r="GI135" s="190"/>
      <c r="GJ135" s="190"/>
      <c r="GK135" s="190"/>
      <c r="GL135" s="190"/>
      <c r="GM135" s="190"/>
      <c r="GN135" s="190"/>
      <c r="GO135" s="190"/>
      <c r="GP135" s="190"/>
      <c r="GQ135" s="190"/>
      <c r="GR135" s="190"/>
      <c r="GS135" s="190"/>
      <c r="GT135" s="190"/>
      <c r="GU135" s="190"/>
      <c r="GV135" s="190"/>
      <c r="GW135" s="190"/>
      <c r="GX135" s="190"/>
      <c r="GY135" s="190"/>
      <c r="GZ135" s="190"/>
      <c r="HA135" s="190"/>
      <c r="HB135" s="190"/>
      <c r="HC135" s="190"/>
      <c r="HD135" s="190"/>
      <c r="HE135" s="190"/>
      <c r="HF135" s="190"/>
      <c r="HG135" s="190"/>
      <c r="HH135" s="190"/>
      <c r="HI135" s="190"/>
      <c r="HJ135" s="190"/>
      <c r="HK135" s="190"/>
      <c r="HL135" s="190"/>
      <c r="HM135" s="190"/>
      <c r="HN135" s="190"/>
      <c r="HO135" s="190"/>
      <c r="HP135" s="190"/>
      <c r="HQ135" s="190"/>
      <c r="HR135" s="190"/>
      <c r="HS135" s="190"/>
      <c r="HT135" s="190"/>
      <c r="HU135" s="190"/>
    </row>
    <row r="136" spans="1:229" s="181" customFormat="1" ht="39" customHeight="1">
      <c r="A136" s="172">
        <f>A135+1</f>
        <v>127</v>
      </c>
      <c r="B136" s="173" t="s">
        <v>451</v>
      </c>
      <c r="C136" s="183" t="s">
        <v>449</v>
      </c>
      <c r="D136" s="172">
        <v>1984</v>
      </c>
      <c r="E136" s="183" t="s">
        <v>896</v>
      </c>
      <c r="F136" s="183" t="s">
        <v>46</v>
      </c>
      <c r="G136" s="172"/>
      <c r="H136" s="172"/>
      <c r="I136" s="172"/>
      <c r="J136" s="172"/>
      <c r="K136" s="184">
        <v>25000</v>
      </c>
      <c r="L136" s="172" t="s">
        <v>1603</v>
      </c>
      <c r="M136" s="179" t="s">
        <v>2649</v>
      </c>
      <c r="N136" s="172" t="s">
        <v>878</v>
      </c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  <c r="EG136" s="190"/>
      <c r="EH136" s="190"/>
      <c r="EI136" s="190"/>
      <c r="EJ136" s="190"/>
      <c r="EK136" s="190"/>
      <c r="EL136" s="190"/>
      <c r="EM136" s="190"/>
      <c r="EN136" s="190"/>
      <c r="EO136" s="190"/>
      <c r="EP136" s="190"/>
      <c r="EQ136" s="190"/>
      <c r="ER136" s="190"/>
      <c r="ES136" s="190"/>
      <c r="ET136" s="190"/>
      <c r="EU136" s="190"/>
      <c r="EV136" s="190"/>
      <c r="EW136" s="190"/>
      <c r="EX136" s="190"/>
      <c r="EY136" s="190"/>
      <c r="EZ136" s="190"/>
      <c r="FA136" s="190"/>
      <c r="FB136" s="190"/>
      <c r="FC136" s="190"/>
      <c r="FD136" s="190"/>
      <c r="FE136" s="190"/>
      <c r="FF136" s="190"/>
      <c r="FG136" s="190"/>
      <c r="FH136" s="190"/>
      <c r="FI136" s="190"/>
      <c r="FJ136" s="190"/>
      <c r="FK136" s="190"/>
      <c r="FL136" s="190"/>
      <c r="FM136" s="190"/>
      <c r="FN136" s="190"/>
      <c r="FO136" s="190"/>
      <c r="FP136" s="190"/>
      <c r="FQ136" s="190"/>
      <c r="FR136" s="190"/>
      <c r="FS136" s="190"/>
      <c r="FT136" s="190"/>
      <c r="FU136" s="190"/>
      <c r="FV136" s="190"/>
      <c r="FW136" s="190"/>
      <c r="FX136" s="190"/>
      <c r="FY136" s="190"/>
      <c r="FZ136" s="190"/>
      <c r="GA136" s="190"/>
      <c r="GB136" s="190"/>
      <c r="GC136" s="190"/>
      <c r="GD136" s="190"/>
      <c r="GE136" s="190"/>
      <c r="GF136" s="190"/>
      <c r="GG136" s="190"/>
      <c r="GH136" s="190"/>
      <c r="GI136" s="190"/>
      <c r="GJ136" s="190"/>
      <c r="GK136" s="190"/>
      <c r="GL136" s="190"/>
      <c r="GM136" s="190"/>
      <c r="GN136" s="190"/>
      <c r="GO136" s="190"/>
      <c r="GP136" s="190"/>
      <c r="GQ136" s="190"/>
      <c r="GR136" s="190"/>
      <c r="GS136" s="190"/>
      <c r="GT136" s="190"/>
      <c r="GU136" s="190"/>
      <c r="GV136" s="190"/>
      <c r="GW136" s="190"/>
      <c r="GX136" s="190"/>
      <c r="GY136" s="190"/>
      <c r="GZ136" s="190"/>
      <c r="HA136" s="190"/>
      <c r="HB136" s="190"/>
      <c r="HC136" s="190"/>
      <c r="HD136" s="190"/>
      <c r="HE136" s="190"/>
      <c r="HF136" s="190"/>
      <c r="HG136" s="190"/>
      <c r="HH136" s="190"/>
      <c r="HI136" s="190"/>
      <c r="HJ136" s="190"/>
      <c r="HK136" s="190"/>
      <c r="HL136" s="190"/>
      <c r="HM136" s="190"/>
      <c r="HN136" s="190"/>
      <c r="HO136" s="190"/>
      <c r="HP136" s="190"/>
      <c r="HQ136" s="190"/>
      <c r="HR136" s="190"/>
      <c r="HS136" s="190"/>
      <c r="HT136" s="190"/>
      <c r="HU136" s="190"/>
    </row>
    <row r="137" spans="1:229" s="181" customFormat="1" ht="38.25" customHeight="1">
      <c r="A137" s="172">
        <f t="shared" ref="A137:A147" si="4">A136+1</f>
        <v>128</v>
      </c>
      <c r="B137" s="173" t="s">
        <v>452</v>
      </c>
      <c r="C137" s="183" t="s">
        <v>449</v>
      </c>
      <c r="D137" s="172">
        <v>1984</v>
      </c>
      <c r="E137" s="183" t="s">
        <v>896</v>
      </c>
      <c r="F137" s="183" t="s">
        <v>46</v>
      </c>
      <c r="G137" s="172"/>
      <c r="H137" s="172"/>
      <c r="I137" s="172"/>
      <c r="J137" s="172"/>
      <c r="K137" s="184">
        <v>25000</v>
      </c>
      <c r="L137" s="172" t="s">
        <v>1603</v>
      </c>
      <c r="M137" s="179" t="s">
        <v>2649</v>
      </c>
      <c r="N137" s="172" t="s">
        <v>878</v>
      </c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0"/>
      <c r="DX137" s="190"/>
      <c r="DY137" s="190"/>
      <c r="DZ137" s="190"/>
      <c r="EA137" s="190"/>
      <c r="EB137" s="190"/>
      <c r="EC137" s="190"/>
      <c r="ED137" s="190"/>
      <c r="EE137" s="190"/>
      <c r="EF137" s="190"/>
      <c r="EG137" s="190"/>
      <c r="EH137" s="190"/>
      <c r="EI137" s="190"/>
      <c r="EJ137" s="190"/>
      <c r="EK137" s="190"/>
      <c r="EL137" s="190"/>
      <c r="EM137" s="190"/>
      <c r="EN137" s="190"/>
      <c r="EO137" s="190"/>
      <c r="EP137" s="190"/>
      <c r="EQ137" s="190"/>
      <c r="ER137" s="190"/>
      <c r="ES137" s="190"/>
      <c r="ET137" s="190"/>
      <c r="EU137" s="190"/>
      <c r="EV137" s="190"/>
      <c r="EW137" s="190"/>
      <c r="EX137" s="190"/>
      <c r="EY137" s="190"/>
      <c r="EZ137" s="190"/>
      <c r="FA137" s="190"/>
      <c r="FB137" s="190"/>
      <c r="FC137" s="190"/>
      <c r="FD137" s="190"/>
      <c r="FE137" s="190"/>
      <c r="FF137" s="190"/>
      <c r="FG137" s="190"/>
      <c r="FH137" s="190"/>
      <c r="FI137" s="190"/>
      <c r="FJ137" s="190"/>
      <c r="FK137" s="190"/>
      <c r="FL137" s="190"/>
      <c r="FM137" s="190"/>
      <c r="FN137" s="190"/>
      <c r="FO137" s="190"/>
      <c r="FP137" s="190"/>
      <c r="FQ137" s="190"/>
      <c r="FR137" s="190"/>
      <c r="FS137" s="190"/>
      <c r="FT137" s="190"/>
      <c r="FU137" s="190"/>
      <c r="FV137" s="190"/>
      <c r="FW137" s="190"/>
      <c r="FX137" s="190"/>
      <c r="FY137" s="190"/>
      <c r="FZ137" s="190"/>
      <c r="GA137" s="190"/>
      <c r="GB137" s="190"/>
      <c r="GC137" s="190"/>
      <c r="GD137" s="190"/>
      <c r="GE137" s="190"/>
      <c r="GF137" s="190"/>
      <c r="GG137" s="190"/>
      <c r="GH137" s="190"/>
      <c r="GI137" s="190"/>
      <c r="GJ137" s="190"/>
      <c r="GK137" s="190"/>
      <c r="GL137" s="190"/>
      <c r="GM137" s="190"/>
      <c r="GN137" s="190"/>
      <c r="GO137" s="190"/>
      <c r="GP137" s="190"/>
      <c r="GQ137" s="190"/>
      <c r="GR137" s="190"/>
      <c r="GS137" s="190"/>
      <c r="GT137" s="190"/>
      <c r="GU137" s="190"/>
      <c r="GV137" s="190"/>
      <c r="GW137" s="190"/>
      <c r="GX137" s="190"/>
      <c r="GY137" s="190"/>
      <c r="GZ137" s="190"/>
      <c r="HA137" s="190"/>
      <c r="HB137" s="190"/>
      <c r="HC137" s="190"/>
      <c r="HD137" s="190"/>
      <c r="HE137" s="190"/>
      <c r="HF137" s="190"/>
      <c r="HG137" s="190"/>
      <c r="HH137" s="190"/>
      <c r="HI137" s="190"/>
      <c r="HJ137" s="190"/>
      <c r="HK137" s="190"/>
      <c r="HL137" s="190"/>
      <c r="HM137" s="190"/>
      <c r="HN137" s="190"/>
      <c r="HO137" s="190"/>
      <c r="HP137" s="190"/>
      <c r="HQ137" s="190"/>
      <c r="HR137" s="190"/>
      <c r="HS137" s="190"/>
      <c r="HT137" s="190"/>
      <c r="HU137" s="190"/>
    </row>
    <row r="138" spans="1:229" s="181" customFormat="1" ht="45.75" customHeight="1">
      <c r="A138" s="172">
        <f t="shared" si="4"/>
        <v>129</v>
      </c>
      <c r="B138" s="173" t="s">
        <v>453</v>
      </c>
      <c r="C138" s="172" t="s">
        <v>1627</v>
      </c>
      <c r="D138" s="172">
        <v>1989</v>
      </c>
      <c r="E138" s="183" t="s">
        <v>896</v>
      </c>
      <c r="F138" s="183" t="s">
        <v>46</v>
      </c>
      <c r="G138" s="183" t="s">
        <v>454</v>
      </c>
      <c r="H138" s="172"/>
      <c r="I138" s="172"/>
      <c r="J138" s="172"/>
      <c r="K138" s="184">
        <v>3778</v>
      </c>
      <c r="L138" s="172" t="s">
        <v>1603</v>
      </c>
      <c r="M138" s="179" t="s">
        <v>2649</v>
      </c>
      <c r="N138" s="172" t="s">
        <v>878</v>
      </c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0"/>
      <c r="DX138" s="190"/>
      <c r="DY138" s="190"/>
      <c r="DZ138" s="190"/>
      <c r="EA138" s="190"/>
      <c r="EB138" s="190"/>
      <c r="EC138" s="190"/>
      <c r="ED138" s="190"/>
      <c r="EE138" s="190"/>
      <c r="EF138" s="190"/>
      <c r="EG138" s="190"/>
      <c r="EH138" s="190"/>
      <c r="EI138" s="190"/>
      <c r="EJ138" s="190"/>
      <c r="EK138" s="190"/>
      <c r="EL138" s="190"/>
      <c r="EM138" s="190"/>
      <c r="EN138" s="190"/>
      <c r="EO138" s="190"/>
      <c r="EP138" s="190"/>
      <c r="EQ138" s="190"/>
      <c r="ER138" s="190"/>
      <c r="ES138" s="190"/>
      <c r="ET138" s="190"/>
      <c r="EU138" s="190"/>
      <c r="EV138" s="190"/>
      <c r="EW138" s="190"/>
      <c r="EX138" s="190"/>
      <c r="EY138" s="190"/>
      <c r="EZ138" s="190"/>
      <c r="FA138" s="190"/>
      <c r="FB138" s="190"/>
      <c r="FC138" s="190"/>
      <c r="FD138" s="190"/>
      <c r="FE138" s="190"/>
      <c r="FF138" s="190"/>
      <c r="FG138" s="190"/>
      <c r="FH138" s="190"/>
      <c r="FI138" s="190"/>
      <c r="FJ138" s="190"/>
      <c r="FK138" s="190"/>
      <c r="FL138" s="190"/>
      <c r="FM138" s="190"/>
      <c r="FN138" s="190"/>
      <c r="FO138" s="190"/>
      <c r="FP138" s="190"/>
      <c r="FQ138" s="190"/>
      <c r="FR138" s="190"/>
      <c r="FS138" s="190"/>
      <c r="FT138" s="190"/>
      <c r="FU138" s="190"/>
      <c r="FV138" s="190"/>
      <c r="FW138" s="190"/>
      <c r="FX138" s="190"/>
      <c r="FY138" s="190"/>
      <c r="FZ138" s="190"/>
      <c r="GA138" s="190"/>
      <c r="GB138" s="190"/>
      <c r="GC138" s="190"/>
      <c r="GD138" s="190"/>
      <c r="GE138" s="190"/>
      <c r="GF138" s="190"/>
      <c r="GG138" s="190"/>
      <c r="GH138" s="190"/>
      <c r="GI138" s="190"/>
      <c r="GJ138" s="190"/>
      <c r="GK138" s="190"/>
      <c r="GL138" s="190"/>
      <c r="GM138" s="190"/>
      <c r="GN138" s="190"/>
      <c r="GO138" s="190"/>
      <c r="GP138" s="190"/>
      <c r="GQ138" s="190"/>
      <c r="GR138" s="190"/>
      <c r="GS138" s="190"/>
      <c r="GT138" s="190"/>
      <c r="GU138" s="190"/>
      <c r="GV138" s="190"/>
      <c r="GW138" s="190"/>
      <c r="GX138" s="190"/>
      <c r="GY138" s="190"/>
      <c r="GZ138" s="190"/>
      <c r="HA138" s="190"/>
      <c r="HB138" s="190"/>
      <c r="HC138" s="190"/>
      <c r="HD138" s="190"/>
      <c r="HE138" s="190"/>
      <c r="HF138" s="190"/>
      <c r="HG138" s="190"/>
      <c r="HH138" s="190"/>
      <c r="HI138" s="190"/>
      <c r="HJ138" s="190"/>
      <c r="HK138" s="190"/>
      <c r="HL138" s="190"/>
      <c r="HM138" s="190"/>
      <c r="HN138" s="190"/>
      <c r="HO138" s="190"/>
      <c r="HP138" s="190"/>
      <c r="HQ138" s="190"/>
      <c r="HR138" s="190"/>
      <c r="HS138" s="190"/>
      <c r="HT138" s="190"/>
      <c r="HU138" s="190"/>
    </row>
    <row r="139" spans="1:229" s="181" customFormat="1" ht="29.25" customHeight="1">
      <c r="A139" s="172">
        <f t="shared" si="4"/>
        <v>130</v>
      </c>
      <c r="B139" s="173" t="s">
        <v>455</v>
      </c>
      <c r="C139" s="183" t="s">
        <v>1015</v>
      </c>
      <c r="D139" s="172">
        <v>1989</v>
      </c>
      <c r="E139" s="183" t="s">
        <v>896</v>
      </c>
      <c r="F139" s="183" t="s">
        <v>46</v>
      </c>
      <c r="G139" s="172"/>
      <c r="H139" s="172"/>
      <c r="I139" s="172"/>
      <c r="J139" s="172"/>
      <c r="K139" s="184">
        <v>25000</v>
      </c>
      <c r="L139" s="172" t="s">
        <v>1603</v>
      </c>
      <c r="M139" s="179" t="s">
        <v>2649</v>
      </c>
      <c r="N139" s="172" t="s">
        <v>878</v>
      </c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0"/>
      <c r="DX139" s="190"/>
      <c r="DY139" s="190"/>
      <c r="DZ139" s="190"/>
      <c r="EA139" s="190"/>
      <c r="EB139" s="190"/>
      <c r="EC139" s="190"/>
      <c r="ED139" s="190"/>
      <c r="EE139" s="190"/>
      <c r="EF139" s="190"/>
      <c r="EG139" s="190"/>
      <c r="EH139" s="190"/>
      <c r="EI139" s="190"/>
      <c r="EJ139" s="190"/>
      <c r="EK139" s="190"/>
      <c r="EL139" s="190"/>
      <c r="EM139" s="190"/>
      <c r="EN139" s="190"/>
      <c r="EO139" s="190"/>
      <c r="EP139" s="190"/>
      <c r="EQ139" s="190"/>
      <c r="ER139" s="190"/>
      <c r="ES139" s="190"/>
      <c r="ET139" s="190"/>
      <c r="EU139" s="190"/>
      <c r="EV139" s="190"/>
      <c r="EW139" s="190"/>
      <c r="EX139" s="190"/>
      <c r="EY139" s="190"/>
      <c r="EZ139" s="190"/>
      <c r="FA139" s="190"/>
      <c r="FB139" s="190"/>
      <c r="FC139" s="190"/>
      <c r="FD139" s="190"/>
      <c r="FE139" s="190"/>
      <c r="FF139" s="190"/>
      <c r="FG139" s="190"/>
      <c r="FH139" s="190"/>
      <c r="FI139" s="190"/>
      <c r="FJ139" s="190"/>
      <c r="FK139" s="190"/>
      <c r="FL139" s="190"/>
      <c r="FM139" s="190"/>
      <c r="FN139" s="190"/>
      <c r="FO139" s="190"/>
      <c r="FP139" s="190"/>
      <c r="FQ139" s="190"/>
      <c r="FR139" s="190"/>
      <c r="FS139" s="190"/>
      <c r="FT139" s="190"/>
      <c r="FU139" s="190"/>
      <c r="FV139" s="190"/>
      <c r="FW139" s="190"/>
      <c r="FX139" s="190"/>
      <c r="FY139" s="190"/>
      <c r="FZ139" s="190"/>
      <c r="GA139" s="190"/>
      <c r="GB139" s="190"/>
      <c r="GC139" s="190"/>
      <c r="GD139" s="190"/>
      <c r="GE139" s="190"/>
      <c r="GF139" s="190"/>
      <c r="GG139" s="190"/>
      <c r="GH139" s="190"/>
      <c r="GI139" s="190"/>
      <c r="GJ139" s="190"/>
      <c r="GK139" s="190"/>
      <c r="GL139" s="190"/>
      <c r="GM139" s="190"/>
      <c r="GN139" s="190"/>
      <c r="GO139" s="190"/>
      <c r="GP139" s="190"/>
      <c r="GQ139" s="190"/>
      <c r="GR139" s="190"/>
      <c r="GS139" s="190"/>
      <c r="GT139" s="190"/>
      <c r="GU139" s="190"/>
      <c r="GV139" s="190"/>
      <c r="GW139" s="190"/>
      <c r="GX139" s="190"/>
      <c r="GY139" s="190"/>
      <c r="GZ139" s="190"/>
      <c r="HA139" s="190"/>
      <c r="HB139" s="190"/>
      <c r="HC139" s="190"/>
      <c r="HD139" s="190"/>
      <c r="HE139" s="190"/>
      <c r="HF139" s="190"/>
      <c r="HG139" s="190"/>
      <c r="HH139" s="190"/>
      <c r="HI139" s="190"/>
      <c r="HJ139" s="190"/>
      <c r="HK139" s="190"/>
      <c r="HL139" s="190"/>
      <c r="HM139" s="190"/>
      <c r="HN139" s="190"/>
      <c r="HO139" s="190"/>
      <c r="HP139" s="190"/>
      <c r="HQ139" s="190"/>
      <c r="HR139" s="190"/>
      <c r="HS139" s="190"/>
      <c r="HT139" s="190"/>
      <c r="HU139" s="190"/>
    </row>
    <row r="140" spans="1:229" s="181" customFormat="1" ht="41.25" customHeight="1">
      <c r="A140" s="172">
        <f t="shared" si="4"/>
        <v>131</v>
      </c>
      <c r="B140" s="173" t="s">
        <v>457</v>
      </c>
      <c r="C140" s="183" t="s">
        <v>383</v>
      </c>
      <c r="D140" s="172">
        <v>1989</v>
      </c>
      <c r="E140" s="183" t="s">
        <v>896</v>
      </c>
      <c r="F140" s="183" t="s">
        <v>46</v>
      </c>
      <c r="G140" s="183" t="s">
        <v>458</v>
      </c>
      <c r="H140" s="172"/>
      <c r="I140" s="172"/>
      <c r="J140" s="172"/>
      <c r="K140" s="184">
        <v>960</v>
      </c>
      <c r="L140" s="172" t="s">
        <v>1603</v>
      </c>
      <c r="M140" s="179" t="s">
        <v>2649</v>
      </c>
      <c r="N140" s="172" t="s">
        <v>878</v>
      </c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  <c r="EG140" s="190"/>
      <c r="EH140" s="190"/>
      <c r="EI140" s="190"/>
      <c r="EJ140" s="190"/>
      <c r="EK140" s="190"/>
      <c r="EL140" s="190"/>
      <c r="EM140" s="190"/>
      <c r="EN140" s="190"/>
      <c r="EO140" s="190"/>
      <c r="EP140" s="190"/>
      <c r="EQ140" s="190"/>
      <c r="ER140" s="190"/>
      <c r="ES140" s="190"/>
      <c r="ET140" s="190"/>
      <c r="EU140" s="190"/>
      <c r="EV140" s="190"/>
      <c r="EW140" s="190"/>
      <c r="EX140" s="190"/>
      <c r="EY140" s="190"/>
      <c r="EZ140" s="190"/>
      <c r="FA140" s="190"/>
      <c r="FB140" s="190"/>
      <c r="FC140" s="190"/>
      <c r="FD140" s="190"/>
      <c r="FE140" s="190"/>
      <c r="FF140" s="190"/>
      <c r="FG140" s="190"/>
      <c r="FH140" s="190"/>
      <c r="FI140" s="190"/>
      <c r="FJ140" s="190"/>
      <c r="FK140" s="190"/>
      <c r="FL140" s="190"/>
      <c r="FM140" s="190"/>
      <c r="FN140" s="190"/>
      <c r="FO140" s="190"/>
      <c r="FP140" s="190"/>
      <c r="FQ140" s="190"/>
      <c r="FR140" s="190"/>
      <c r="FS140" s="190"/>
      <c r="FT140" s="190"/>
      <c r="FU140" s="190"/>
      <c r="FV140" s="190"/>
      <c r="FW140" s="190"/>
      <c r="FX140" s="190"/>
      <c r="FY140" s="190"/>
      <c r="FZ140" s="190"/>
      <c r="GA140" s="190"/>
      <c r="GB140" s="190"/>
      <c r="GC140" s="190"/>
      <c r="GD140" s="190"/>
      <c r="GE140" s="190"/>
      <c r="GF140" s="190"/>
      <c r="GG140" s="190"/>
      <c r="GH140" s="190"/>
      <c r="GI140" s="190"/>
      <c r="GJ140" s="190"/>
      <c r="GK140" s="190"/>
      <c r="GL140" s="190"/>
      <c r="GM140" s="190"/>
      <c r="GN140" s="190"/>
      <c r="GO140" s="190"/>
      <c r="GP140" s="190"/>
      <c r="GQ140" s="190"/>
      <c r="GR140" s="190"/>
      <c r="GS140" s="190"/>
      <c r="GT140" s="190"/>
      <c r="GU140" s="190"/>
      <c r="GV140" s="190"/>
      <c r="GW140" s="190"/>
      <c r="GX140" s="190"/>
      <c r="GY140" s="190"/>
      <c r="GZ140" s="190"/>
      <c r="HA140" s="190"/>
      <c r="HB140" s="190"/>
      <c r="HC140" s="190"/>
      <c r="HD140" s="190"/>
      <c r="HE140" s="190"/>
      <c r="HF140" s="190"/>
      <c r="HG140" s="190"/>
      <c r="HH140" s="190"/>
      <c r="HI140" s="190"/>
      <c r="HJ140" s="190"/>
      <c r="HK140" s="190"/>
      <c r="HL140" s="190"/>
      <c r="HM140" s="190"/>
      <c r="HN140" s="190"/>
      <c r="HO140" s="190"/>
      <c r="HP140" s="190"/>
      <c r="HQ140" s="190"/>
      <c r="HR140" s="190"/>
      <c r="HS140" s="190"/>
      <c r="HT140" s="190"/>
      <c r="HU140" s="190"/>
    </row>
    <row r="141" spans="1:229" s="24" customFormat="1" ht="35.25" customHeight="1">
      <c r="A141" s="172">
        <f t="shared" si="4"/>
        <v>132</v>
      </c>
      <c r="B141" s="54" t="s">
        <v>459</v>
      </c>
      <c r="C141" s="42" t="s">
        <v>383</v>
      </c>
      <c r="D141" s="57">
        <v>1995</v>
      </c>
      <c r="E141" s="42" t="s">
        <v>896</v>
      </c>
      <c r="F141" s="42" t="s">
        <v>46</v>
      </c>
      <c r="G141" s="42" t="s">
        <v>460</v>
      </c>
      <c r="H141" s="57"/>
      <c r="I141" s="57"/>
      <c r="J141" s="57"/>
      <c r="K141" s="65">
        <v>12118</v>
      </c>
      <c r="L141" s="57" t="s">
        <v>1603</v>
      </c>
      <c r="M141" s="179" t="s">
        <v>2649</v>
      </c>
      <c r="N141" s="57" t="s">
        <v>878</v>
      </c>
      <c r="O141" s="38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</row>
    <row r="142" spans="1:229" s="24" customFormat="1" ht="41.25" customHeight="1">
      <c r="A142" s="172">
        <f t="shared" si="4"/>
        <v>133</v>
      </c>
      <c r="B142" s="54" t="s">
        <v>461</v>
      </c>
      <c r="C142" s="42" t="s">
        <v>383</v>
      </c>
      <c r="D142" s="57">
        <v>1996</v>
      </c>
      <c r="E142" s="42" t="s">
        <v>896</v>
      </c>
      <c r="F142" s="42" t="s">
        <v>46</v>
      </c>
      <c r="G142" s="42" t="s">
        <v>462</v>
      </c>
      <c r="H142" s="57"/>
      <c r="I142" s="57"/>
      <c r="J142" s="57"/>
      <c r="K142" s="65">
        <v>3131</v>
      </c>
      <c r="L142" s="57" t="s">
        <v>1603</v>
      </c>
      <c r="M142" s="179" t="s">
        <v>2649</v>
      </c>
      <c r="N142" s="57" t="s">
        <v>878</v>
      </c>
      <c r="O142" s="38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</row>
    <row r="143" spans="1:229" s="181" customFormat="1" ht="25.5">
      <c r="A143" s="172">
        <f t="shared" si="4"/>
        <v>134</v>
      </c>
      <c r="B143" s="173" t="s">
        <v>471</v>
      </c>
      <c r="C143" s="183" t="s">
        <v>877</v>
      </c>
      <c r="D143" s="172">
        <v>1984</v>
      </c>
      <c r="E143" s="183" t="s">
        <v>563</v>
      </c>
      <c r="F143" s="183" t="s">
        <v>402</v>
      </c>
      <c r="G143" s="172"/>
      <c r="H143" s="193"/>
      <c r="I143" s="172"/>
      <c r="J143" s="172"/>
      <c r="K143" s="184">
        <v>1686</v>
      </c>
      <c r="L143" s="172" t="s">
        <v>1603</v>
      </c>
      <c r="M143" s="179" t="s">
        <v>2449</v>
      </c>
      <c r="N143" s="172" t="s">
        <v>878</v>
      </c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  <c r="EG143" s="190"/>
      <c r="EH143" s="190"/>
      <c r="EI143" s="190"/>
      <c r="EJ143" s="190"/>
      <c r="EK143" s="190"/>
      <c r="EL143" s="190"/>
      <c r="EM143" s="190"/>
      <c r="EN143" s="190"/>
      <c r="EO143" s="190"/>
      <c r="EP143" s="190"/>
      <c r="EQ143" s="190"/>
      <c r="ER143" s="190"/>
      <c r="ES143" s="190"/>
      <c r="ET143" s="190"/>
      <c r="EU143" s="190"/>
      <c r="EV143" s="190"/>
      <c r="EW143" s="190"/>
      <c r="EX143" s="190"/>
      <c r="EY143" s="190"/>
      <c r="EZ143" s="190"/>
      <c r="FA143" s="190"/>
      <c r="FB143" s="190"/>
      <c r="FC143" s="190"/>
      <c r="FD143" s="190"/>
      <c r="FE143" s="190"/>
      <c r="FF143" s="190"/>
      <c r="FG143" s="190"/>
      <c r="FH143" s="190"/>
      <c r="FI143" s="190"/>
      <c r="FJ143" s="190"/>
      <c r="FK143" s="190"/>
      <c r="FL143" s="190"/>
      <c r="FM143" s="190"/>
      <c r="FN143" s="190"/>
      <c r="FO143" s="190"/>
      <c r="FP143" s="190"/>
      <c r="FQ143" s="190"/>
      <c r="FR143" s="190"/>
      <c r="FS143" s="190"/>
      <c r="FT143" s="190"/>
      <c r="FU143" s="190"/>
      <c r="FV143" s="190"/>
      <c r="FW143" s="190"/>
      <c r="FX143" s="190"/>
      <c r="FY143" s="190"/>
      <c r="FZ143" s="190"/>
      <c r="GA143" s="190"/>
      <c r="GB143" s="190"/>
      <c r="GC143" s="190"/>
      <c r="GD143" s="190"/>
      <c r="GE143" s="190"/>
      <c r="GF143" s="190"/>
      <c r="GG143" s="190"/>
      <c r="GH143" s="190"/>
      <c r="GI143" s="190"/>
      <c r="GJ143" s="190"/>
      <c r="GK143" s="190"/>
      <c r="GL143" s="190"/>
      <c r="GM143" s="190"/>
      <c r="GN143" s="190"/>
      <c r="GO143" s="190"/>
      <c r="GP143" s="190"/>
      <c r="GQ143" s="190"/>
      <c r="GR143" s="190"/>
      <c r="GS143" s="190"/>
      <c r="GT143" s="190"/>
      <c r="GU143" s="190"/>
      <c r="GV143" s="190"/>
      <c r="GW143" s="190"/>
      <c r="GX143" s="190"/>
      <c r="GY143" s="190"/>
      <c r="GZ143" s="190"/>
      <c r="HA143" s="190"/>
      <c r="HB143" s="190"/>
      <c r="HC143" s="190"/>
      <c r="HD143" s="190"/>
      <c r="HE143" s="190"/>
      <c r="HF143" s="190"/>
      <c r="HG143" s="190"/>
      <c r="HH143" s="190"/>
      <c r="HI143" s="190"/>
      <c r="HJ143" s="190"/>
      <c r="HK143" s="190"/>
      <c r="HL143" s="190"/>
      <c r="HM143" s="190"/>
      <c r="HN143" s="190"/>
      <c r="HO143" s="190"/>
      <c r="HP143" s="190"/>
      <c r="HQ143" s="190"/>
      <c r="HR143" s="190"/>
      <c r="HS143" s="190"/>
      <c r="HT143" s="190"/>
      <c r="HU143" s="190"/>
    </row>
    <row r="144" spans="1:229" s="181" customFormat="1" ht="25.5">
      <c r="A144" s="172">
        <f t="shared" si="4"/>
        <v>135</v>
      </c>
      <c r="B144" s="173" t="s">
        <v>472</v>
      </c>
      <c r="C144" s="183" t="s">
        <v>877</v>
      </c>
      <c r="D144" s="172">
        <v>1984</v>
      </c>
      <c r="E144" s="183" t="s">
        <v>563</v>
      </c>
      <c r="F144" s="183" t="s">
        <v>402</v>
      </c>
      <c r="G144" s="172"/>
      <c r="H144" s="193"/>
      <c r="I144" s="172"/>
      <c r="J144" s="172"/>
      <c r="K144" s="184">
        <v>1686</v>
      </c>
      <c r="L144" s="172" t="s">
        <v>1603</v>
      </c>
      <c r="M144" s="179" t="s">
        <v>2449</v>
      </c>
      <c r="N144" s="172" t="s">
        <v>878</v>
      </c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0"/>
      <c r="DX144" s="190"/>
      <c r="DY144" s="190"/>
      <c r="DZ144" s="190"/>
      <c r="EA144" s="190"/>
      <c r="EB144" s="190"/>
      <c r="EC144" s="190"/>
      <c r="ED144" s="190"/>
      <c r="EE144" s="190"/>
      <c r="EF144" s="190"/>
      <c r="EG144" s="190"/>
      <c r="EH144" s="190"/>
      <c r="EI144" s="190"/>
      <c r="EJ144" s="190"/>
      <c r="EK144" s="190"/>
      <c r="EL144" s="190"/>
      <c r="EM144" s="190"/>
      <c r="EN144" s="190"/>
      <c r="EO144" s="190"/>
      <c r="EP144" s="190"/>
      <c r="EQ144" s="190"/>
      <c r="ER144" s="190"/>
      <c r="ES144" s="190"/>
      <c r="ET144" s="190"/>
      <c r="EU144" s="190"/>
      <c r="EV144" s="190"/>
      <c r="EW144" s="190"/>
      <c r="EX144" s="190"/>
      <c r="EY144" s="190"/>
      <c r="EZ144" s="190"/>
      <c r="FA144" s="190"/>
      <c r="FB144" s="190"/>
      <c r="FC144" s="190"/>
      <c r="FD144" s="190"/>
      <c r="FE144" s="190"/>
      <c r="FF144" s="190"/>
      <c r="FG144" s="190"/>
      <c r="FH144" s="190"/>
      <c r="FI144" s="190"/>
      <c r="FJ144" s="190"/>
      <c r="FK144" s="190"/>
      <c r="FL144" s="190"/>
      <c r="FM144" s="190"/>
      <c r="FN144" s="190"/>
      <c r="FO144" s="190"/>
      <c r="FP144" s="190"/>
      <c r="FQ144" s="190"/>
      <c r="FR144" s="190"/>
      <c r="FS144" s="190"/>
      <c r="FT144" s="190"/>
      <c r="FU144" s="190"/>
      <c r="FV144" s="190"/>
      <c r="FW144" s="190"/>
      <c r="FX144" s="190"/>
      <c r="FY144" s="190"/>
      <c r="FZ144" s="190"/>
      <c r="GA144" s="190"/>
      <c r="GB144" s="190"/>
      <c r="GC144" s="190"/>
      <c r="GD144" s="190"/>
      <c r="GE144" s="190"/>
      <c r="GF144" s="190"/>
      <c r="GG144" s="190"/>
      <c r="GH144" s="190"/>
      <c r="GI144" s="190"/>
      <c r="GJ144" s="190"/>
      <c r="GK144" s="190"/>
      <c r="GL144" s="190"/>
      <c r="GM144" s="190"/>
      <c r="GN144" s="190"/>
      <c r="GO144" s="190"/>
      <c r="GP144" s="190"/>
      <c r="GQ144" s="190"/>
      <c r="GR144" s="190"/>
      <c r="GS144" s="190"/>
      <c r="GT144" s="190"/>
      <c r="GU144" s="190"/>
      <c r="GV144" s="190"/>
      <c r="GW144" s="190"/>
      <c r="GX144" s="190"/>
      <c r="GY144" s="190"/>
      <c r="GZ144" s="190"/>
      <c r="HA144" s="190"/>
      <c r="HB144" s="190"/>
      <c r="HC144" s="190"/>
      <c r="HD144" s="190"/>
      <c r="HE144" s="190"/>
      <c r="HF144" s="190"/>
      <c r="HG144" s="190"/>
      <c r="HH144" s="190"/>
      <c r="HI144" s="190"/>
      <c r="HJ144" s="190"/>
      <c r="HK144" s="190"/>
      <c r="HL144" s="190"/>
      <c r="HM144" s="190"/>
      <c r="HN144" s="190"/>
      <c r="HO144" s="190"/>
      <c r="HP144" s="190"/>
      <c r="HQ144" s="190"/>
      <c r="HR144" s="190"/>
      <c r="HS144" s="190"/>
      <c r="HT144" s="190"/>
      <c r="HU144" s="190"/>
    </row>
    <row r="145" spans="1:229" s="181" customFormat="1" ht="25.5">
      <c r="A145" s="172">
        <f t="shared" si="4"/>
        <v>136</v>
      </c>
      <c r="B145" s="173" t="s">
        <v>666</v>
      </c>
      <c r="C145" s="183" t="s">
        <v>3707</v>
      </c>
      <c r="D145" s="172">
        <v>1988</v>
      </c>
      <c r="E145" s="183" t="s">
        <v>563</v>
      </c>
      <c r="F145" s="183" t="s">
        <v>402</v>
      </c>
      <c r="G145" s="172"/>
      <c r="H145" s="193"/>
      <c r="I145" s="172"/>
      <c r="J145" s="193"/>
      <c r="K145" s="184">
        <v>1551</v>
      </c>
      <c r="L145" s="172" t="s">
        <v>1603</v>
      </c>
      <c r="M145" s="179" t="s">
        <v>2449</v>
      </c>
      <c r="N145" s="172" t="s">
        <v>878</v>
      </c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  <c r="EG145" s="190"/>
      <c r="EH145" s="190"/>
      <c r="EI145" s="190"/>
      <c r="EJ145" s="190"/>
      <c r="EK145" s="190"/>
      <c r="EL145" s="190"/>
      <c r="EM145" s="190"/>
      <c r="EN145" s="190"/>
      <c r="EO145" s="190"/>
      <c r="EP145" s="190"/>
      <c r="EQ145" s="190"/>
      <c r="ER145" s="190"/>
      <c r="ES145" s="190"/>
      <c r="ET145" s="190"/>
      <c r="EU145" s="190"/>
      <c r="EV145" s="190"/>
      <c r="EW145" s="190"/>
      <c r="EX145" s="190"/>
      <c r="EY145" s="190"/>
      <c r="EZ145" s="190"/>
      <c r="FA145" s="190"/>
      <c r="FB145" s="190"/>
      <c r="FC145" s="190"/>
      <c r="FD145" s="190"/>
      <c r="FE145" s="190"/>
      <c r="FF145" s="190"/>
      <c r="FG145" s="190"/>
      <c r="FH145" s="190"/>
      <c r="FI145" s="190"/>
      <c r="FJ145" s="190"/>
      <c r="FK145" s="190"/>
      <c r="FL145" s="190"/>
      <c r="FM145" s="190"/>
      <c r="FN145" s="190"/>
      <c r="FO145" s="190"/>
      <c r="FP145" s="190"/>
      <c r="FQ145" s="190"/>
      <c r="FR145" s="190"/>
      <c r="FS145" s="190"/>
      <c r="FT145" s="190"/>
      <c r="FU145" s="190"/>
      <c r="FV145" s="190"/>
      <c r="FW145" s="190"/>
      <c r="FX145" s="190"/>
      <c r="FY145" s="190"/>
      <c r="FZ145" s="190"/>
      <c r="GA145" s="190"/>
      <c r="GB145" s="190"/>
      <c r="GC145" s="190"/>
      <c r="GD145" s="190"/>
      <c r="GE145" s="190"/>
      <c r="GF145" s="190"/>
      <c r="GG145" s="190"/>
      <c r="GH145" s="190"/>
      <c r="GI145" s="190"/>
      <c r="GJ145" s="190"/>
      <c r="GK145" s="190"/>
      <c r="GL145" s="190"/>
      <c r="GM145" s="190"/>
      <c r="GN145" s="190"/>
      <c r="GO145" s="190"/>
      <c r="GP145" s="190"/>
      <c r="GQ145" s="190"/>
      <c r="GR145" s="190"/>
      <c r="GS145" s="190"/>
      <c r="GT145" s="190"/>
      <c r="GU145" s="190"/>
      <c r="GV145" s="190"/>
      <c r="GW145" s="190"/>
      <c r="GX145" s="190"/>
      <c r="GY145" s="190"/>
      <c r="GZ145" s="190"/>
      <c r="HA145" s="190"/>
      <c r="HB145" s="190"/>
      <c r="HC145" s="190"/>
      <c r="HD145" s="190"/>
      <c r="HE145" s="190"/>
      <c r="HF145" s="190"/>
      <c r="HG145" s="190"/>
      <c r="HH145" s="190"/>
      <c r="HI145" s="190"/>
      <c r="HJ145" s="190"/>
      <c r="HK145" s="190"/>
      <c r="HL145" s="190"/>
      <c r="HM145" s="190"/>
      <c r="HN145" s="190"/>
      <c r="HO145" s="190"/>
      <c r="HP145" s="190"/>
      <c r="HQ145" s="190"/>
      <c r="HR145" s="190"/>
      <c r="HS145" s="190"/>
      <c r="HT145" s="190"/>
      <c r="HU145" s="190"/>
    </row>
    <row r="146" spans="1:229" s="181" customFormat="1" ht="25.5">
      <c r="A146" s="172">
        <f t="shared" si="4"/>
        <v>137</v>
      </c>
      <c r="B146" s="173" t="s">
        <v>667</v>
      </c>
      <c r="C146" s="183" t="s">
        <v>3707</v>
      </c>
      <c r="D146" s="172">
        <v>1984</v>
      </c>
      <c r="E146" s="183" t="s">
        <v>563</v>
      </c>
      <c r="F146" s="183" t="s">
        <v>402</v>
      </c>
      <c r="G146" s="172"/>
      <c r="H146" s="193"/>
      <c r="I146" s="172" t="s">
        <v>535</v>
      </c>
      <c r="J146" s="193"/>
      <c r="K146" s="184">
        <v>2600</v>
      </c>
      <c r="L146" s="172" t="s">
        <v>1603</v>
      </c>
      <c r="M146" s="179" t="s">
        <v>2449</v>
      </c>
      <c r="N146" s="172" t="s">
        <v>878</v>
      </c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90"/>
      <c r="FJ146" s="190"/>
      <c r="FK146" s="190"/>
      <c r="FL146" s="190"/>
      <c r="FM146" s="190"/>
      <c r="FN146" s="190"/>
      <c r="FO146" s="190"/>
      <c r="FP146" s="190"/>
      <c r="FQ146" s="190"/>
      <c r="FR146" s="190"/>
      <c r="FS146" s="190"/>
      <c r="FT146" s="190"/>
      <c r="FU146" s="190"/>
      <c r="FV146" s="190"/>
      <c r="FW146" s="190"/>
      <c r="FX146" s="190"/>
      <c r="FY146" s="190"/>
      <c r="FZ146" s="190"/>
      <c r="GA146" s="190"/>
      <c r="GB146" s="190"/>
      <c r="GC146" s="190"/>
      <c r="GD146" s="190"/>
      <c r="GE146" s="190"/>
      <c r="GF146" s="190"/>
      <c r="GG146" s="190"/>
      <c r="GH146" s="190"/>
      <c r="GI146" s="190"/>
      <c r="GJ146" s="190"/>
      <c r="GK146" s="190"/>
      <c r="GL146" s="190"/>
      <c r="GM146" s="190"/>
      <c r="GN146" s="190"/>
      <c r="GO146" s="190"/>
      <c r="GP146" s="190"/>
      <c r="GQ146" s="190"/>
      <c r="GR146" s="190"/>
      <c r="GS146" s="190"/>
      <c r="GT146" s="190"/>
      <c r="GU146" s="190"/>
      <c r="GV146" s="190"/>
      <c r="GW146" s="190"/>
      <c r="GX146" s="190"/>
      <c r="GY146" s="190"/>
      <c r="GZ146" s="190"/>
      <c r="HA146" s="190"/>
      <c r="HB146" s="190"/>
      <c r="HC146" s="190"/>
      <c r="HD146" s="190"/>
      <c r="HE146" s="190"/>
      <c r="HF146" s="190"/>
      <c r="HG146" s="190"/>
      <c r="HH146" s="190"/>
      <c r="HI146" s="190"/>
      <c r="HJ146" s="190"/>
      <c r="HK146" s="190"/>
      <c r="HL146" s="190"/>
      <c r="HM146" s="190"/>
      <c r="HN146" s="190"/>
      <c r="HO146" s="190"/>
      <c r="HP146" s="190"/>
      <c r="HQ146" s="190"/>
      <c r="HR146" s="190"/>
      <c r="HS146" s="190"/>
      <c r="HT146" s="190"/>
      <c r="HU146" s="190"/>
    </row>
    <row r="147" spans="1:229" s="181" customFormat="1" ht="25.5">
      <c r="A147" s="172">
        <f t="shared" si="4"/>
        <v>138</v>
      </c>
      <c r="B147" s="173" t="s">
        <v>668</v>
      </c>
      <c r="C147" s="183" t="s">
        <v>3707</v>
      </c>
      <c r="D147" s="172">
        <v>1989</v>
      </c>
      <c r="E147" s="183" t="s">
        <v>563</v>
      </c>
      <c r="F147" s="183" t="s">
        <v>402</v>
      </c>
      <c r="G147" s="172"/>
      <c r="H147" s="193"/>
      <c r="I147" s="172"/>
      <c r="J147" s="193"/>
      <c r="K147" s="184">
        <v>10000</v>
      </c>
      <c r="L147" s="172" t="s">
        <v>1603</v>
      </c>
      <c r="M147" s="179" t="s">
        <v>2449</v>
      </c>
      <c r="N147" s="172" t="s">
        <v>878</v>
      </c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  <c r="EG147" s="190"/>
      <c r="EH147" s="190"/>
      <c r="EI147" s="190"/>
      <c r="EJ147" s="190"/>
      <c r="EK147" s="190"/>
      <c r="EL147" s="190"/>
      <c r="EM147" s="190"/>
      <c r="EN147" s="190"/>
      <c r="EO147" s="190"/>
      <c r="EP147" s="190"/>
      <c r="EQ147" s="190"/>
      <c r="ER147" s="190"/>
      <c r="ES147" s="190"/>
      <c r="ET147" s="190"/>
      <c r="EU147" s="190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90"/>
      <c r="FG147" s="190"/>
      <c r="FH147" s="190"/>
      <c r="FI147" s="190"/>
      <c r="FJ147" s="190"/>
      <c r="FK147" s="190"/>
      <c r="FL147" s="190"/>
      <c r="FM147" s="190"/>
      <c r="FN147" s="190"/>
      <c r="FO147" s="190"/>
      <c r="FP147" s="190"/>
      <c r="FQ147" s="190"/>
      <c r="FR147" s="190"/>
      <c r="FS147" s="190"/>
      <c r="FT147" s="190"/>
      <c r="FU147" s="190"/>
      <c r="FV147" s="190"/>
      <c r="FW147" s="190"/>
      <c r="FX147" s="190"/>
      <c r="FY147" s="190"/>
      <c r="FZ147" s="190"/>
      <c r="GA147" s="190"/>
      <c r="GB147" s="190"/>
      <c r="GC147" s="190"/>
      <c r="GD147" s="190"/>
      <c r="GE147" s="190"/>
      <c r="GF147" s="190"/>
      <c r="GG147" s="190"/>
      <c r="GH147" s="190"/>
      <c r="GI147" s="190"/>
      <c r="GJ147" s="190"/>
      <c r="GK147" s="190"/>
      <c r="GL147" s="190"/>
      <c r="GM147" s="190"/>
      <c r="GN147" s="190"/>
      <c r="GO147" s="190"/>
      <c r="GP147" s="190"/>
      <c r="GQ147" s="190"/>
      <c r="GR147" s="190"/>
      <c r="GS147" s="190"/>
      <c r="GT147" s="190"/>
      <c r="GU147" s="190"/>
      <c r="GV147" s="190"/>
      <c r="GW147" s="190"/>
      <c r="GX147" s="190"/>
      <c r="GY147" s="190"/>
      <c r="GZ147" s="190"/>
      <c r="HA147" s="190"/>
      <c r="HB147" s="190"/>
      <c r="HC147" s="190"/>
      <c r="HD147" s="190"/>
      <c r="HE147" s="190"/>
      <c r="HF147" s="190"/>
      <c r="HG147" s="190"/>
      <c r="HH147" s="190"/>
      <c r="HI147" s="190"/>
      <c r="HJ147" s="190"/>
      <c r="HK147" s="190"/>
      <c r="HL147" s="190"/>
      <c r="HM147" s="190"/>
      <c r="HN147" s="190"/>
      <c r="HO147" s="190"/>
      <c r="HP147" s="190"/>
      <c r="HQ147" s="190"/>
      <c r="HR147" s="190"/>
      <c r="HS147" s="190"/>
      <c r="HT147" s="190"/>
      <c r="HU147" s="190"/>
    </row>
    <row r="148" spans="1:229" s="181" customFormat="1" ht="25.5">
      <c r="A148" s="172">
        <f>A147+1</f>
        <v>139</v>
      </c>
      <c r="B148" s="173" t="s">
        <v>669</v>
      </c>
      <c r="C148" s="183" t="s">
        <v>3707</v>
      </c>
      <c r="D148" s="172">
        <v>1989</v>
      </c>
      <c r="E148" s="183" t="s">
        <v>563</v>
      </c>
      <c r="F148" s="183" t="s">
        <v>402</v>
      </c>
      <c r="G148" s="172"/>
      <c r="H148" s="193"/>
      <c r="I148" s="172"/>
      <c r="J148" s="193"/>
      <c r="K148" s="184">
        <v>10000</v>
      </c>
      <c r="L148" s="172" t="s">
        <v>1603</v>
      </c>
      <c r="M148" s="179" t="s">
        <v>2449</v>
      </c>
      <c r="N148" s="172" t="s">
        <v>878</v>
      </c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0"/>
      <c r="DX148" s="190"/>
      <c r="DY148" s="190"/>
      <c r="DZ148" s="190"/>
      <c r="EA148" s="190"/>
      <c r="EB148" s="190"/>
      <c r="EC148" s="190"/>
      <c r="ED148" s="190"/>
      <c r="EE148" s="190"/>
      <c r="EF148" s="190"/>
      <c r="EG148" s="190"/>
      <c r="EH148" s="190"/>
      <c r="EI148" s="190"/>
      <c r="EJ148" s="190"/>
      <c r="EK148" s="190"/>
      <c r="EL148" s="190"/>
      <c r="EM148" s="190"/>
      <c r="EN148" s="190"/>
      <c r="EO148" s="190"/>
      <c r="EP148" s="190"/>
      <c r="EQ148" s="190"/>
      <c r="ER148" s="190"/>
      <c r="ES148" s="190"/>
      <c r="ET148" s="190"/>
      <c r="EU148" s="190"/>
      <c r="EV148" s="190"/>
      <c r="EW148" s="190"/>
      <c r="EX148" s="190"/>
      <c r="EY148" s="190"/>
      <c r="EZ148" s="190"/>
      <c r="FA148" s="190"/>
      <c r="FB148" s="190"/>
      <c r="FC148" s="190"/>
      <c r="FD148" s="190"/>
      <c r="FE148" s="190"/>
      <c r="FF148" s="190"/>
      <c r="FG148" s="190"/>
      <c r="FH148" s="190"/>
      <c r="FI148" s="190"/>
      <c r="FJ148" s="190"/>
      <c r="FK148" s="190"/>
      <c r="FL148" s="190"/>
      <c r="FM148" s="190"/>
      <c r="FN148" s="190"/>
      <c r="FO148" s="190"/>
      <c r="FP148" s="190"/>
      <c r="FQ148" s="190"/>
      <c r="FR148" s="190"/>
      <c r="FS148" s="190"/>
      <c r="FT148" s="190"/>
      <c r="FU148" s="190"/>
      <c r="FV148" s="190"/>
      <c r="FW148" s="190"/>
      <c r="FX148" s="190"/>
      <c r="FY148" s="190"/>
      <c r="FZ148" s="190"/>
      <c r="GA148" s="190"/>
      <c r="GB148" s="190"/>
      <c r="GC148" s="190"/>
      <c r="GD148" s="190"/>
      <c r="GE148" s="190"/>
      <c r="GF148" s="190"/>
      <c r="GG148" s="190"/>
      <c r="GH148" s="190"/>
      <c r="GI148" s="190"/>
      <c r="GJ148" s="190"/>
      <c r="GK148" s="190"/>
      <c r="GL148" s="190"/>
      <c r="GM148" s="190"/>
      <c r="GN148" s="190"/>
      <c r="GO148" s="190"/>
      <c r="GP148" s="190"/>
      <c r="GQ148" s="190"/>
      <c r="GR148" s="190"/>
      <c r="GS148" s="190"/>
      <c r="GT148" s="190"/>
      <c r="GU148" s="190"/>
      <c r="GV148" s="190"/>
      <c r="GW148" s="190"/>
      <c r="GX148" s="190"/>
      <c r="GY148" s="190"/>
      <c r="GZ148" s="190"/>
      <c r="HA148" s="190"/>
      <c r="HB148" s="190"/>
      <c r="HC148" s="190"/>
      <c r="HD148" s="190"/>
      <c r="HE148" s="190"/>
      <c r="HF148" s="190"/>
      <c r="HG148" s="190"/>
      <c r="HH148" s="190"/>
      <c r="HI148" s="190"/>
      <c r="HJ148" s="190"/>
      <c r="HK148" s="190"/>
      <c r="HL148" s="190"/>
      <c r="HM148" s="190"/>
      <c r="HN148" s="190"/>
      <c r="HO148" s="190"/>
      <c r="HP148" s="190"/>
      <c r="HQ148" s="190"/>
      <c r="HR148" s="190"/>
      <c r="HS148" s="190"/>
      <c r="HT148" s="190"/>
      <c r="HU148" s="190"/>
    </row>
    <row r="149" spans="1:229" s="181" customFormat="1" ht="25.5">
      <c r="A149" s="172">
        <f t="shared" ref="A149:A159" si="5">A148+1</f>
        <v>140</v>
      </c>
      <c r="B149" s="173" t="s">
        <v>670</v>
      </c>
      <c r="C149" s="183" t="s">
        <v>671</v>
      </c>
      <c r="D149" s="172">
        <v>1984</v>
      </c>
      <c r="E149" s="183" t="s">
        <v>563</v>
      </c>
      <c r="F149" s="183" t="s">
        <v>402</v>
      </c>
      <c r="G149" s="183" t="s">
        <v>672</v>
      </c>
      <c r="H149" s="193"/>
      <c r="I149" s="172"/>
      <c r="J149" s="193"/>
      <c r="K149" s="184">
        <v>24167</v>
      </c>
      <c r="L149" s="172" t="s">
        <v>1603</v>
      </c>
      <c r="M149" s="179" t="s">
        <v>2449</v>
      </c>
      <c r="N149" s="172" t="s">
        <v>878</v>
      </c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  <c r="EG149" s="190"/>
      <c r="EH149" s="190"/>
      <c r="EI149" s="190"/>
      <c r="EJ149" s="190"/>
      <c r="EK149" s="190"/>
      <c r="EL149" s="190"/>
      <c r="EM149" s="190"/>
      <c r="EN149" s="190"/>
      <c r="EO149" s="190"/>
      <c r="EP149" s="190"/>
      <c r="EQ149" s="190"/>
      <c r="ER149" s="190"/>
      <c r="ES149" s="190"/>
      <c r="ET149" s="190"/>
      <c r="EU149" s="190"/>
      <c r="EV149" s="190"/>
      <c r="EW149" s="190"/>
      <c r="EX149" s="190"/>
      <c r="EY149" s="190"/>
      <c r="EZ149" s="190"/>
      <c r="FA149" s="190"/>
      <c r="FB149" s="190"/>
      <c r="FC149" s="190"/>
      <c r="FD149" s="190"/>
      <c r="FE149" s="190"/>
      <c r="FF149" s="190"/>
      <c r="FG149" s="190"/>
      <c r="FH149" s="190"/>
      <c r="FI149" s="190"/>
      <c r="FJ149" s="190"/>
      <c r="FK149" s="190"/>
      <c r="FL149" s="190"/>
      <c r="FM149" s="190"/>
      <c r="FN149" s="190"/>
      <c r="FO149" s="190"/>
      <c r="FP149" s="190"/>
      <c r="FQ149" s="190"/>
      <c r="FR149" s="190"/>
      <c r="FS149" s="190"/>
      <c r="FT149" s="190"/>
      <c r="FU149" s="190"/>
      <c r="FV149" s="190"/>
      <c r="FW149" s="190"/>
      <c r="FX149" s="190"/>
      <c r="FY149" s="190"/>
      <c r="FZ149" s="190"/>
      <c r="GA149" s="190"/>
      <c r="GB149" s="190"/>
      <c r="GC149" s="190"/>
      <c r="GD149" s="190"/>
      <c r="GE149" s="190"/>
      <c r="GF149" s="190"/>
      <c r="GG149" s="190"/>
      <c r="GH149" s="190"/>
      <c r="GI149" s="190"/>
      <c r="GJ149" s="190"/>
      <c r="GK149" s="190"/>
      <c r="GL149" s="190"/>
      <c r="GM149" s="190"/>
      <c r="GN149" s="190"/>
      <c r="GO149" s="190"/>
      <c r="GP149" s="190"/>
      <c r="GQ149" s="190"/>
      <c r="GR149" s="190"/>
      <c r="GS149" s="190"/>
      <c r="GT149" s="190"/>
      <c r="GU149" s="190"/>
      <c r="GV149" s="190"/>
      <c r="GW149" s="190"/>
      <c r="GX149" s="190"/>
      <c r="GY149" s="190"/>
      <c r="GZ149" s="190"/>
      <c r="HA149" s="190"/>
      <c r="HB149" s="190"/>
      <c r="HC149" s="190"/>
      <c r="HD149" s="190"/>
      <c r="HE149" s="190"/>
      <c r="HF149" s="190"/>
      <c r="HG149" s="190"/>
      <c r="HH149" s="190"/>
      <c r="HI149" s="190"/>
      <c r="HJ149" s="190"/>
      <c r="HK149" s="190"/>
      <c r="HL149" s="190"/>
      <c r="HM149" s="190"/>
      <c r="HN149" s="190"/>
      <c r="HO149" s="190"/>
      <c r="HP149" s="190"/>
      <c r="HQ149" s="190"/>
      <c r="HR149" s="190"/>
      <c r="HS149" s="190"/>
      <c r="HT149" s="190"/>
      <c r="HU149" s="190"/>
    </row>
    <row r="150" spans="1:229" s="181" customFormat="1" ht="25.5">
      <c r="A150" s="172">
        <f t="shared" si="5"/>
        <v>141</v>
      </c>
      <c r="B150" s="173" t="s">
        <v>673</v>
      </c>
      <c r="C150" s="183" t="s">
        <v>674</v>
      </c>
      <c r="D150" s="172">
        <v>1984</v>
      </c>
      <c r="E150" s="183" t="s">
        <v>563</v>
      </c>
      <c r="F150" s="183" t="s">
        <v>402</v>
      </c>
      <c r="G150" s="172"/>
      <c r="H150" s="193"/>
      <c r="I150" s="172"/>
      <c r="J150" s="193"/>
      <c r="K150" s="184">
        <v>8923</v>
      </c>
      <c r="L150" s="172" t="s">
        <v>1603</v>
      </c>
      <c r="M150" s="179" t="s">
        <v>2449</v>
      </c>
      <c r="N150" s="172" t="s">
        <v>878</v>
      </c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0"/>
      <c r="DX150" s="190"/>
      <c r="DY150" s="190"/>
      <c r="DZ150" s="190"/>
      <c r="EA150" s="190"/>
      <c r="EB150" s="190"/>
      <c r="EC150" s="190"/>
      <c r="ED150" s="190"/>
      <c r="EE150" s="190"/>
      <c r="EF150" s="190"/>
      <c r="EG150" s="190"/>
      <c r="EH150" s="190"/>
      <c r="EI150" s="190"/>
      <c r="EJ150" s="190"/>
      <c r="EK150" s="190"/>
      <c r="EL150" s="190"/>
      <c r="EM150" s="190"/>
      <c r="EN150" s="190"/>
      <c r="EO150" s="190"/>
      <c r="EP150" s="190"/>
      <c r="EQ150" s="190"/>
      <c r="ER150" s="190"/>
      <c r="ES150" s="190"/>
      <c r="ET150" s="190"/>
      <c r="EU150" s="190"/>
      <c r="EV150" s="190"/>
      <c r="EW150" s="190"/>
      <c r="EX150" s="190"/>
      <c r="EY150" s="190"/>
      <c r="EZ150" s="190"/>
      <c r="FA150" s="190"/>
      <c r="FB150" s="190"/>
      <c r="FC150" s="190"/>
      <c r="FD150" s="190"/>
      <c r="FE150" s="190"/>
      <c r="FF150" s="190"/>
      <c r="FG150" s="190"/>
      <c r="FH150" s="190"/>
      <c r="FI150" s="190"/>
      <c r="FJ150" s="190"/>
      <c r="FK150" s="190"/>
      <c r="FL150" s="190"/>
      <c r="FM150" s="190"/>
      <c r="FN150" s="190"/>
      <c r="FO150" s="190"/>
      <c r="FP150" s="190"/>
      <c r="FQ150" s="190"/>
      <c r="FR150" s="190"/>
      <c r="FS150" s="190"/>
      <c r="FT150" s="190"/>
      <c r="FU150" s="190"/>
      <c r="FV150" s="190"/>
      <c r="FW150" s="190"/>
      <c r="FX150" s="190"/>
      <c r="FY150" s="190"/>
      <c r="FZ150" s="190"/>
      <c r="GA150" s="190"/>
      <c r="GB150" s="190"/>
      <c r="GC150" s="190"/>
      <c r="GD150" s="190"/>
      <c r="GE150" s="190"/>
      <c r="GF150" s="190"/>
      <c r="GG150" s="190"/>
      <c r="GH150" s="190"/>
      <c r="GI150" s="190"/>
      <c r="GJ150" s="190"/>
      <c r="GK150" s="190"/>
      <c r="GL150" s="190"/>
      <c r="GM150" s="190"/>
      <c r="GN150" s="190"/>
      <c r="GO150" s="190"/>
      <c r="GP150" s="190"/>
      <c r="GQ150" s="190"/>
      <c r="GR150" s="190"/>
      <c r="GS150" s="190"/>
      <c r="GT150" s="190"/>
      <c r="GU150" s="190"/>
      <c r="GV150" s="190"/>
      <c r="GW150" s="190"/>
      <c r="GX150" s="190"/>
      <c r="GY150" s="190"/>
      <c r="GZ150" s="190"/>
      <c r="HA150" s="190"/>
      <c r="HB150" s="190"/>
      <c r="HC150" s="190"/>
      <c r="HD150" s="190"/>
      <c r="HE150" s="190"/>
      <c r="HF150" s="190"/>
      <c r="HG150" s="190"/>
      <c r="HH150" s="190"/>
      <c r="HI150" s="190"/>
      <c r="HJ150" s="190"/>
      <c r="HK150" s="190"/>
      <c r="HL150" s="190"/>
      <c r="HM150" s="190"/>
      <c r="HN150" s="190"/>
      <c r="HO150" s="190"/>
      <c r="HP150" s="190"/>
      <c r="HQ150" s="190"/>
      <c r="HR150" s="190"/>
      <c r="HS150" s="190"/>
      <c r="HT150" s="190"/>
      <c r="HU150" s="190"/>
    </row>
    <row r="151" spans="1:229" s="181" customFormat="1" ht="25.5">
      <c r="A151" s="172">
        <f t="shared" si="5"/>
        <v>142</v>
      </c>
      <c r="B151" s="173" t="s">
        <v>675</v>
      </c>
      <c r="C151" s="183" t="s">
        <v>676</v>
      </c>
      <c r="D151" s="172">
        <v>1982</v>
      </c>
      <c r="E151" s="183" t="s">
        <v>563</v>
      </c>
      <c r="F151" s="183" t="s">
        <v>402</v>
      </c>
      <c r="G151" s="183" t="s">
        <v>677</v>
      </c>
      <c r="H151" s="193"/>
      <c r="I151" s="172"/>
      <c r="J151" s="193"/>
      <c r="K151" s="184">
        <v>3000</v>
      </c>
      <c r="L151" s="172" t="s">
        <v>1603</v>
      </c>
      <c r="M151" s="179" t="s">
        <v>2449</v>
      </c>
      <c r="N151" s="172" t="s">
        <v>878</v>
      </c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0"/>
      <c r="DX151" s="190"/>
      <c r="DY151" s="190"/>
      <c r="DZ151" s="190"/>
      <c r="EA151" s="190"/>
      <c r="EB151" s="190"/>
      <c r="EC151" s="190"/>
      <c r="ED151" s="190"/>
      <c r="EE151" s="190"/>
      <c r="EF151" s="190"/>
      <c r="EG151" s="190"/>
      <c r="EH151" s="190"/>
      <c r="EI151" s="190"/>
      <c r="EJ151" s="190"/>
      <c r="EK151" s="190"/>
      <c r="EL151" s="190"/>
      <c r="EM151" s="190"/>
      <c r="EN151" s="190"/>
      <c r="EO151" s="190"/>
      <c r="EP151" s="190"/>
      <c r="EQ151" s="190"/>
      <c r="ER151" s="190"/>
      <c r="ES151" s="190"/>
      <c r="ET151" s="190"/>
      <c r="EU151" s="190"/>
      <c r="EV151" s="190"/>
      <c r="EW151" s="190"/>
      <c r="EX151" s="190"/>
      <c r="EY151" s="190"/>
      <c r="EZ151" s="190"/>
      <c r="FA151" s="190"/>
      <c r="FB151" s="190"/>
      <c r="FC151" s="190"/>
      <c r="FD151" s="190"/>
      <c r="FE151" s="190"/>
      <c r="FF151" s="190"/>
      <c r="FG151" s="190"/>
      <c r="FH151" s="190"/>
      <c r="FI151" s="190"/>
      <c r="FJ151" s="190"/>
      <c r="FK151" s="190"/>
      <c r="FL151" s="190"/>
      <c r="FM151" s="190"/>
      <c r="FN151" s="190"/>
      <c r="FO151" s="190"/>
      <c r="FP151" s="190"/>
      <c r="FQ151" s="190"/>
      <c r="FR151" s="190"/>
      <c r="FS151" s="190"/>
      <c r="FT151" s="190"/>
      <c r="FU151" s="190"/>
      <c r="FV151" s="190"/>
      <c r="FW151" s="190"/>
      <c r="FX151" s="190"/>
      <c r="FY151" s="190"/>
      <c r="FZ151" s="190"/>
      <c r="GA151" s="190"/>
      <c r="GB151" s="190"/>
      <c r="GC151" s="190"/>
      <c r="GD151" s="190"/>
      <c r="GE151" s="190"/>
      <c r="GF151" s="190"/>
      <c r="GG151" s="190"/>
      <c r="GH151" s="190"/>
      <c r="GI151" s="190"/>
      <c r="GJ151" s="190"/>
      <c r="GK151" s="190"/>
      <c r="GL151" s="190"/>
      <c r="GM151" s="190"/>
      <c r="GN151" s="190"/>
      <c r="GO151" s="190"/>
      <c r="GP151" s="190"/>
      <c r="GQ151" s="190"/>
      <c r="GR151" s="190"/>
      <c r="GS151" s="190"/>
      <c r="GT151" s="190"/>
      <c r="GU151" s="190"/>
      <c r="GV151" s="190"/>
      <c r="GW151" s="190"/>
      <c r="GX151" s="190"/>
      <c r="GY151" s="190"/>
      <c r="GZ151" s="190"/>
      <c r="HA151" s="190"/>
      <c r="HB151" s="190"/>
      <c r="HC151" s="190"/>
      <c r="HD151" s="190"/>
      <c r="HE151" s="190"/>
      <c r="HF151" s="190"/>
      <c r="HG151" s="190"/>
      <c r="HH151" s="190"/>
      <c r="HI151" s="190"/>
      <c r="HJ151" s="190"/>
      <c r="HK151" s="190"/>
      <c r="HL151" s="190"/>
      <c r="HM151" s="190"/>
      <c r="HN151" s="190"/>
      <c r="HO151" s="190"/>
      <c r="HP151" s="190"/>
      <c r="HQ151" s="190"/>
      <c r="HR151" s="190"/>
      <c r="HS151" s="190"/>
      <c r="HT151" s="190"/>
      <c r="HU151" s="190"/>
    </row>
    <row r="152" spans="1:229" s="181" customFormat="1" ht="25.5">
      <c r="A152" s="172">
        <f t="shared" si="5"/>
        <v>143</v>
      </c>
      <c r="B152" s="173" t="s">
        <v>678</v>
      </c>
      <c r="C152" s="183" t="s">
        <v>3535</v>
      </c>
      <c r="D152" s="172">
        <v>1984</v>
      </c>
      <c r="E152" s="183" t="s">
        <v>563</v>
      </c>
      <c r="F152" s="183" t="s">
        <v>1191</v>
      </c>
      <c r="G152" s="183" t="s">
        <v>3537</v>
      </c>
      <c r="H152" s="193"/>
      <c r="I152" s="172"/>
      <c r="J152" s="193"/>
      <c r="K152" s="184">
        <v>3000</v>
      </c>
      <c r="L152" s="172" t="s">
        <v>1603</v>
      </c>
      <c r="M152" s="179" t="s">
        <v>2449</v>
      </c>
      <c r="N152" s="172" t="s">
        <v>878</v>
      </c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  <c r="EG152" s="190"/>
      <c r="EH152" s="190"/>
      <c r="EI152" s="190"/>
      <c r="EJ152" s="190"/>
      <c r="EK152" s="190"/>
      <c r="EL152" s="190"/>
      <c r="EM152" s="190"/>
      <c r="EN152" s="190"/>
      <c r="EO152" s="190"/>
      <c r="EP152" s="190"/>
      <c r="EQ152" s="190"/>
      <c r="ER152" s="190"/>
      <c r="ES152" s="190"/>
      <c r="ET152" s="190"/>
      <c r="EU152" s="190"/>
      <c r="EV152" s="190"/>
      <c r="EW152" s="190"/>
      <c r="EX152" s="190"/>
      <c r="EY152" s="190"/>
      <c r="EZ152" s="190"/>
      <c r="FA152" s="190"/>
      <c r="FB152" s="190"/>
      <c r="FC152" s="190"/>
      <c r="FD152" s="190"/>
      <c r="FE152" s="190"/>
      <c r="FF152" s="190"/>
      <c r="FG152" s="190"/>
      <c r="FH152" s="190"/>
      <c r="FI152" s="190"/>
      <c r="FJ152" s="190"/>
      <c r="FK152" s="190"/>
      <c r="FL152" s="190"/>
      <c r="FM152" s="190"/>
      <c r="FN152" s="190"/>
      <c r="FO152" s="190"/>
      <c r="FP152" s="190"/>
      <c r="FQ152" s="190"/>
      <c r="FR152" s="190"/>
      <c r="FS152" s="190"/>
      <c r="FT152" s="190"/>
      <c r="FU152" s="190"/>
      <c r="FV152" s="190"/>
      <c r="FW152" s="190"/>
      <c r="FX152" s="190"/>
      <c r="FY152" s="190"/>
      <c r="FZ152" s="190"/>
      <c r="GA152" s="190"/>
      <c r="GB152" s="190"/>
      <c r="GC152" s="190"/>
      <c r="GD152" s="190"/>
      <c r="GE152" s="190"/>
      <c r="GF152" s="190"/>
      <c r="GG152" s="190"/>
      <c r="GH152" s="190"/>
      <c r="GI152" s="190"/>
      <c r="GJ152" s="190"/>
      <c r="GK152" s="190"/>
      <c r="GL152" s="190"/>
      <c r="GM152" s="190"/>
      <c r="GN152" s="190"/>
      <c r="GO152" s="190"/>
      <c r="GP152" s="190"/>
      <c r="GQ152" s="190"/>
      <c r="GR152" s="190"/>
      <c r="GS152" s="190"/>
      <c r="GT152" s="190"/>
      <c r="GU152" s="190"/>
      <c r="GV152" s="190"/>
      <c r="GW152" s="190"/>
      <c r="GX152" s="190"/>
      <c r="GY152" s="190"/>
      <c r="GZ152" s="190"/>
      <c r="HA152" s="190"/>
      <c r="HB152" s="190"/>
      <c r="HC152" s="190"/>
      <c r="HD152" s="190"/>
      <c r="HE152" s="190"/>
      <c r="HF152" s="190"/>
      <c r="HG152" s="190"/>
      <c r="HH152" s="190"/>
      <c r="HI152" s="190"/>
      <c r="HJ152" s="190"/>
      <c r="HK152" s="190"/>
      <c r="HL152" s="190"/>
      <c r="HM152" s="190"/>
      <c r="HN152" s="190"/>
      <c r="HO152" s="190"/>
      <c r="HP152" s="190"/>
      <c r="HQ152" s="190"/>
      <c r="HR152" s="190"/>
      <c r="HS152" s="190"/>
      <c r="HT152" s="190"/>
      <c r="HU152" s="190"/>
    </row>
    <row r="153" spans="1:229" s="181" customFormat="1" ht="25.5">
      <c r="A153" s="172">
        <f t="shared" si="5"/>
        <v>144</v>
      </c>
      <c r="B153" s="173" t="s">
        <v>679</v>
      </c>
      <c r="C153" s="183" t="s">
        <v>680</v>
      </c>
      <c r="D153" s="172">
        <v>1984</v>
      </c>
      <c r="E153" s="183" t="s">
        <v>563</v>
      </c>
      <c r="F153" s="183" t="s">
        <v>402</v>
      </c>
      <c r="G153" s="183" t="s">
        <v>681</v>
      </c>
      <c r="H153" s="193"/>
      <c r="I153" s="172" t="s">
        <v>535</v>
      </c>
      <c r="J153" s="193"/>
      <c r="K153" s="184">
        <v>3000</v>
      </c>
      <c r="L153" s="172" t="s">
        <v>1603</v>
      </c>
      <c r="M153" s="179" t="s">
        <v>2449</v>
      </c>
      <c r="N153" s="172" t="s">
        <v>878</v>
      </c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90"/>
      <c r="DZ153" s="190"/>
      <c r="EA153" s="190"/>
      <c r="EB153" s="190"/>
      <c r="EC153" s="190"/>
      <c r="ED153" s="190"/>
      <c r="EE153" s="190"/>
      <c r="EF153" s="190"/>
      <c r="EG153" s="190"/>
      <c r="EH153" s="190"/>
      <c r="EI153" s="190"/>
      <c r="EJ153" s="190"/>
      <c r="EK153" s="190"/>
      <c r="EL153" s="190"/>
      <c r="EM153" s="190"/>
      <c r="EN153" s="190"/>
      <c r="EO153" s="190"/>
      <c r="EP153" s="190"/>
      <c r="EQ153" s="190"/>
      <c r="ER153" s="190"/>
      <c r="ES153" s="190"/>
      <c r="ET153" s="190"/>
      <c r="EU153" s="190"/>
      <c r="EV153" s="190"/>
      <c r="EW153" s="190"/>
      <c r="EX153" s="190"/>
      <c r="EY153" s="190"/>
      <c r="EZ153" s="190"/>
      <c r="FA153" s="190"/>
      <c r="FB153" s="190"/>
      <c r="FC153" s="190"/>
      <c r="FD153" s="190"/>
      <c r="FE153" s="190"/>
      <c r="FF153" s="190"/>
      <c r="FG153" s="190"/>
      <c r="FH153" s="190"/>
      <c r="FI153" s="190"/>
      <c r="FJ153" s="190"/>
      <c r="FK153" s="190"/>
      <c r="FL153" s="190"/>
      <c r="FM153" s="190"/>
      <c r="FN153" s="190"/>
      <c r="FO153" s="190"/>
      <c r="FP153" s="190"/>
      <c r="FQ153" s="190"/>
      <c r="FR153" s="190"/>
      <c r="FS153" s="190"/>
      <c r="FT153" s="190"/>
      <c r="FU153" s="190"/>
      <c r="FV153" s="190"/>
      <c r="FW153" s="190"/>
      <c r="FX153" s="190"/>
      <c r="FY153" s="190"/>
      <c r="FZ153" s="190"/>
      <c r="GA153" s="190"/>
      <c r="GB153" s="190"/>
      <c r="GC153" s="190"/>
      <c r="GD153" s="190"/>
      <c r="GE153" s="190"/>
      <c r="GF153" s="190"/>
      <c r="GG153" s="190"/>
      <c r="GH153" s="190"/>
      <c r="GI153" s="190"/>
      <c r="GJ153" s="190"/>
      <c r="GK153" s="190"/>
      <c r="GL153" s="190"/>
      <c r="GM153" s="190"/>
      <c r="GN153" s="190"/>
      <c r="GO153" s="190"/>
      <c r="GP153" s="190"/>
      <c r="GQ153" s="190"/>
      <c r="GR153" s="190"/>
      <c r="GS153" s="190"/>
      <c r="GT153" s="190"/>
      <c r="GU153" s="190"/>
      <c r="GV153" s="190"/>
      <c r="GW153" s="190"/>
      <c r="GX153" s="190"/>
      <c r="GY153" s="190"/>
      <c r="GZ153" s="190"/>
      <c r="HA153" s="190"/>
      <c r="HB153" s="190"/>
      <c r="HC153" s="190"/>
      <c r="HD153" s="190"/>
      <c r="HE153" s="190"/>
      <c r="HF153" s="190"/>
      <c r="HG153" s="190"/>
      <c r="HH153" s="190"/>
      <c r="HI153" s="190"/>
      <c r="HJ153" s="190"/>
      <c r="HK153" s="190"/>
      <c r="HL153" s="190"/>
      <c r="HM153" s="190"/>
      <c r="HN153" s="190"/>
      <c r="HO153" s="190"/>
      <c r="HP153" s="190"/>
      <c r="HQ153" s="190"/>
      <c r="HR153" s="190"/>
      <c r="HS153" s="190"/>
      <c r="HT153" s="190"/>
      <c r="HU153" s="190"/>
    </row>
    <row r="154" spans="1:229" s="181" customFormat="1" ht="25.5">
      <c r="A154" s="172">
        <f t="shared" si="5"/>
        <v>145</v>
      </c>
      <c r="B154" s="173" t="s">
        <v>682</v>
      </c>
      <c r="C154" s="183" t="s">
        <v>676</v>
      </c>
      <c r="D154" s="172">
        <v>1984</v>
      </c>
      <c r="E154" s="183" t="s">
        <v>563</v>
      </c>
      <c r="F154" s="183" t="s">
        <v>402</v>
      </c>
      <c r="G154" s="183" t="s">
        <v>683</v>
      </c>
      <c r="H154" s="193"/>
      <c r="I154" s="172"/>
      <c r="J154" s="193"/>
      <c r="K154" s="184">
        <v>3000</v>
      </c>
      <c r="L154" s="172" t="s">
        <v>1603</v>
      </c>
      <c r="M154" s="179" t="s">
        <v>2449</v>
      </c>
      <c r="N154" s="172" t="s">
        <v>878</v>
      </c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90"/>
      <c r="DZ154" s="190"/>
      <c r="EA154" s="190"/>
      <c r="EB154" s="190"/>
      <c r="EC154" s="190"/>
      <c r="ED154" s="190"/>
      <c r="EE154" s="190"/>
      <c r="EF154" s="190"/>
      <c r="EG154" s="190"/>
      <c r="EH154" s="190"/>
      <c r="EI154" s="190"/>
      <c r="EJ154" s="190"/>
      <c r="EK154" s="190"/>
      <c r="EL154" s="190"/>
      <c r="EM154" s="190"/>
      <c r="EN154" s="190"/>
      <c r="EO154" s="190"/>
      <c r="EP154" s="190"/>
      <c r="EQ154" s="190"/>
      <c r="ER154" s="190"/>
      <c r="ES154" s="190"/>
      <c r="ET154" s="190"/>
      <c r="EU154" s="190"/>
      <c r="EV154" s="190"/>
      <c r="EW154" s="190"/>
      <c r="EX154" s="190"/>
      <c r="EY154" s="190"/>
      <c r="EZ154" s="190"/>
      <c r="FA154" s="190"/>
      <c r="FB154" s="190"/>
      <c r="FC154" s="190"/>
      <c r="FD154" s="190"/>
      <c r="FE154" s="190"/>
      <c r="FF154" s="190"/>
      <c r="FG154" s="190"/>
      <c r="FH154" s="190"/>
      <c r="FI154" s="190"/>
      <c r="FJ154" s="190"/>
      <c r="FK154" s="190"/>
      <c r="FL154" s="190"/>
      <c r="FM154" s="190"/>
      <c r="FN154" s="190"/>
      <c r="FO154" s="190"/>
      <c r="FP154" s="190"/>
      <c r="FQ154" s="190"/>
      <c r="FR154" s="190"/>
      <c r="FS154" s="190"/>
      <c r="FT154" s="190"/>
      <c r="FU154" s="190"/>
      <c r="FV154" s="190"/>
      <c r="FW154" s="190"/>
      <c r="FX154" s="190"/>
      <c r="FY154" s="190"/>
      <c r="FZ154" s="190"/>
      <c r="GA154" s="190"/>
      <c r="GB154" s="190"/>
      <c r="GC154" s="190"/>
      <c r="GD154" s="190"/>
      <c r="GE154" s="190"/>
      <c r="GF154" s="190"/>
      <c r="GG154" s="190"/>
      <c r="GH154" s="190"/>
      <c r="GI154" s="190"/>
      <c r="GJ154" s="190"/>
      <c r="GK154" s="190"/>
      <c r="GL154" s="190"/>
      <c r="GM154" s="190"/>
      <c r="GN154" s="190"/>
      <c r="GO154" s="190"/>
      <c r="GP154" s="190"/>
      <c r="GQ154" s="190"/>
      <c r="GR154" s="190"/>
      <c r="GS154" s="190"/>
      <c r="GT154" s="190"/>
      <c r="GU154" s="190"/>
      <c r="GV154" s="190"/>
      <c r="GW154" s="190"/>
      <c r="GX154" s="190"/>
      <c r="GY154" s="190"/>
      <c r="GZ154" s="190"/>
      <c r="HA154" s="190"/>
      <c r="HB154" s="190"/>
      <c r="HC154" s="190"/>
      <c r="HD154" s="190"/>
      <c r="HE154" s="190"/>
      <c r="HF154" s="190"/>
      <c r="HG154" s="190"/>
      <c r="HH154" s="190"/>
      <c r="HI154" s="190"/>
      <c r="HJ154" s="190"/>
      <c r="HK154" s="190"/>
      <c r="HL154" s="190"/>
      <c r="HM154" s="190"/>
      <c r="HN154" s="190"/>
      <c r="HO154" s="190"/>
      <c r="HP154" s="190"/>
      <c r="HQ154" s="190"/>
      <c r="HR154" s="190"/>
      <c r="HS154" s="190"/>
      <c r="HT154" s="190"/>
      <c r="HU154" s="190"/>
    </row>
    <row r="155" spans="1:229" s="181" customFormat="1" ht="25.5">
      <c r="A155" s="172">
        <f t="shared" si="5"/>
        <v>146</v>
      </c>
      <c r="B155" s="173" t="s">
        <v>684</v>
      </c>
      <c r="C155" s="183" t="s">
        <v>383</v>
      </c>
      <c r="D155" s="172">
        <v>2000</v>
      </c>
      <c r="E155" s="183" t="s">
        <v>563</v>
      </c>
      <c r="F155" s="183" t="s">
        <v>237</v>
      </c>
      <c r="G155" s="183" t="s">
        <v>3532</v>
      </c>
      <c r="H155" s="193"/>
      <c r="I155" s="172"/>
      <c r="J155" s="193"/>
      <c r="K155" s="184">
        <v>6000</v>
      </c>
      <c r="L155" s="172" t="s">
        <v>1603</v>
      </c>
      <c r="M155" s="179" t="s">
        <v>2449</v>
      </c>
      <c r="N155" s="172" t="s">
        <v>878</v>
      </c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  <c r="FB155" s="190"/>
      <c r="FC155" s="190"/>
      <c r="FD155" s="190"/>
      <c r="FE155" s="190"/>
      <c r="FF155" s="190"/>
      <c r="FG155" s="190"/>
      <c r="FH155" s="190"/>
      <c r="FI155" s="190"/>
      <c r="FJ155" s="190"/>
      <c r="FK155" s="190"/>
      <c r="FL155" s="190"/>
      <c r="FM155" s="190"/>
      <c r="FN155" s="190"/>
      <c r="FO155" s="190"/>
      <c r="FP155" s="190"/>
      <c r="FQ155" s="190"/>
      <c r="FR155" s="190"/>
      <c r="FS155" s="190"/>
      <c r="FT155" s="190"/>
      <c r="FU155" s="190"/>
      <c r="FV155" s="190"/>
      <c r="FW155" s="190"/>
      <c r="FX155" s="190"/>
      <c r="FY155" s="190"/>
      <c r="FZ155" s="190"/>
      <c r="GA155" s="190"/>
      <c r="GB155" s="190"/>
      <c r="GC155" s="190"/>
      <c r="GD155" s="190"/>
      <c r="GE155" s="190"/>
      <c r="GF155" s="190"/>
      <c r="GG155" s="190"/>
      <c r="GH155" s="190"/>
      <c r="GI155" s="190"/>
      <c r="GJ155" s="190"/>
      <c r="GK155" s="190"/>
      <c r="GL155" s="190"/>
      <c r="GM155" s="190"/>
      <c r="GN155" s="190"/>
      <c r="GO155" s="190"/>
      <c r="GP155" s="190"/>
      <c r="GQ155" s="190"/>
      <c r="GR155" s="190"/>
      <c r="GS155" s="190"/>
      <c r="GT155" s="190"/>
      <c r="GU155" s="190"/>
      <c r="GV155" s="190"/>
      <c r="GW155" s="190"/>
      <c r="GX155" s="190"/>
      <c r="GY155" s="190"/>
      <c r="GZ155" s="190"/>
      <c r="HA155" s="190"/>
      <c r="HB155" s="190"/>
      <c r="HC155" s="190"/>
      <c r="HD155" s="190"/>
      <c r="HE155" s="190"/>
      <c r="HF155" s="190"/>
      <c r="HG155" s="190"/>
      <c r="HH155" s="190"/>
      <c r="HI155" s="190"/>
      <c r="HJ155" s="190"/>
      <c r="HK155" s="190"/>
      <c r="HL155" s="190"/>
      <c r="HM155" s="190"/>
      <c r="HN155" s="190"/>
      <c r="HO155" s="190"/>
      <c r="HP155" s="190"/>
      <c r="HQ155" s="190"/>
      <c r="HR155" s="190"/>
      <c r="HS155" s="190"/>
      <c r="HT155" s="190"/>
      <c r="HU155" s="190"/>
    </row>
    <row r="156" spans="1:229" s="24" customFormat="1" ht="25.5">
      <c r="A156" s="172">
        <f t="shared" si="5"/>
        <v>147</v>
      </c>
      <c r="B156" s="54" t="s">
        <v>687</v>
      </c>
      <c r="C156" s="42" t="s">
        <v>688</v>
      </c>
      <c r="D156" s="57">
        <v>2000</v>
      </c>
      <c r="E156" s="42" t="s">
        <v>563</v>
      </c>
      <c r="F156" s="42" t="s">
        <v>402</v>
      </c>
      <c r="G156" s="42" t="s">
        <v>686</v>
      </c>
      <c r="H156" s="70"/>
      <c r="I156" s="57"/>
      <c r="J156" s="70"/>
      <c r="K156" s="65">
        <v>6000</v>
      </c>
      <c r="L156" s="57" t="s">
        <v>1603</v>
      </c>
      <c r="M156" s="55" t="s">
        <v>2449</v>
      </c>
      <c r="N156" s="57" t="s">
        <v>878</v>
      </c>
      <c r="O156" s="38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</row>
    <row r="157" spans="1:229" s="24" customFormat="1" ht="25.5">
      <c r="A157" s="172">
        <f t="shared" si="5"/>
        <v>148</v>
      </c>
      <c r="B157" s="54" t="s">
        <v>689</v>
      </c>
      <c r="C157" s="42" t="s">
        <v>690</v>
      </c>
      <c r="D157" s="57">
        <v>2000</v>
      </c>
      <c r="E157" s="42" t="s">
        <v>563</v>
      </c>
      <c r="F157" s="42" t="s">
        <v>402</v>
      </c>
      <c r="G157" s="42" t="s">
        <v>691</v>
      </c>
      <c r="H157" s="70"/>
      <c r="I157" s="57"/>
      <c r="J157" s="70"/>
      <c r="K157" s="65">
        <v>1752.92</v>
      </c>
      <c r="L157" s="57" t="s">
        <v>1603</v>
      </c>
      <c r="M157" s="55" t="s">
        <v>2449</v>
      </c>
      <c r="N157" s="57" t="s">
        <v>878</v>
      </c>
      <c r="O157" s="38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</row>
    <row r="158" spans="1:229" s="181" customFormat="1" ht="25.5">
      <c r="A158" s="172">
        <f t="shared" si="5"/>
        <v>149</v>
      </c>
      <c r="B158" s="173" t="s">
        <v>692</v>
      </c>
      <c r="C158" s="183" t="s">
        <v>685</v>
      </c>
      <c r="D158" s="172">
        <v>1999</v>
      </c>
      <c r="E158" s="183" t="s">
        <v>563</v>
      </c>
      <c r="F158" s="183" t="s">
        <v>402</v>
      </c>
      <c r="G158" s="183" t="s">
        <v>3553</v>
      </c>
      <c r="H158" s="193"/>
      <c r="I158" s="172"/>
      <c r="J158" s="193"/>
      <c r="K158" s="184">
        <v>58000</v>
      </c>
      <c r="L158" s="172" t="s">
        <v>1603</v>
      </c>
      <c r="M158" s="179" t="s">
        <v>2449</v>
      </c>
      <c r="N158" s="172" t="s">
        <v>878</v>
      </c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190"/>
      <c r="CA158" s="190"/>
      <c r="CB158" s="190"/>
      <c r="CC158" s="190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90"/>
      <c r="CO158" s="190"/>
      <c r="CP158" s="190"/>
      <c r="CQ158" s="190"/>
      <c r="CR158" s="190"/>
      <c r="CS158" s="190"/>
      <c r="CT158" s="190"/>
      <c r="CU158" s="190"/>
      <c r="CV158" s="190"/>
      <c r="CW158" s="190"/>
      <c r="CX158" s="190"/>
      <c r="CY158" s="190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90"/>
      <c r="DW158" s="190"/>
      <c r="DX158" s="190"/>
      <c r="DY158" s="190"/>
      <c r="DZ158" s="190"/>
      <c r="EA158" s="190"/>
      <c r="EB158" s="190"/>
      <c r="EC158" s="190"/>
      <c r="ED158" s="190"/>
      <c r="EE158" s="190"/>
      <c r="EF158" s="190"/>
      <c r="EG158" s="190"/>
      <c r="EH158" s="190"/>
      <c r="EI158" s="190"/>
      <c r="EJ158" s="190"/>
      <c r="EK158" s="190"/>
      <c r="EL158" s="190"/>
      <c r="EM158" s="190"/>
      <c r="EN158" s="190"/>
      <c r="EO158" s="190"/>
      <c r="EP158" s="190"/>
      <c r="EQ158" s="190"/>
      <c r="ER158" s="190"/>
      <c r="ES158" s="190"/>
      <c r="ET158" s="190"/>
      <c r="EU158" s="190"/>
      <c r="EV158" s="190"/>
      <c r="EW158" s="190"/>
      <c r="EX158" s="190"/>
      <c r="EY158" s="190"/>
      <c r="EZ158" s="190"/>
      <c r="FA158" s="190"/>
      <c r="FB158" s="190"/>
      <c r="FC158" s="190"/>
      <c r="FD158" s="190"/>
      <c r="FE158" s="190"/>
      <c r="FF158" s="190"/>
      <c r="FG158" s="190"/>
      <c r="FH158" s="190"/>
      <c r="FI158" s="190"/>
      <c r="FJ158" s="190"/>
      <c r="FK158" s="190"/>
      <c r="FL158" s="190"/>
      <c r="FM158" s="190"/>
      <c r="FN158" s="190"/>
      <c r="FO158" s="190"/>
      <c r="FP158" s="190"/>
      <c r="FQ158" s="190"/>
      <c r="FR158" s="190"/>
      <c r="FS158" s="190"/>
      <c r="FT158" s="190"/>
      <c r="FU158" s="190"/>
      <c r="FV158" s="190"/>
      <c r="FW158" s="190"/>
      <c r="FX158" s="190"/>
      <c r="FY158" s="190"/>
      <c r="FZ158" s="190"/>
      <c r="GA158" s="190"/>
      <c r="GB158" s="190"/>
      <c r="GC158" s="190"/>
      <c r="GD158" s="190"/>
      <c r="GE158" s="190"/>
      <c r="GF158" s="190"/>
      <c r="GG158" s="190"/>
      <c r="GH158" s="190"/>
      <c r="GI158" s="190"/>
      <c r="GJ158" s="190"/>
      <c r="GK158" s="190"/>
      <c r="GL158" s="190"/>
      <c r="GM158" s="190"/>
      <c r="GN158" s="190"/>
      <c r="GO158" s="190"/>
      <c r="GP158" s="190"/>
      <c r="GQ158" s="190"/>
      <c r="GR158" s="190"/>
      <c r="GS158" s="190"/>
      <c r="GT158" s="190"/>
      <c r="GU158" s="190"/>
      <c r="GV158" s="190"/>
      <c r="GW158" s="190"/>
      <c r="GX158" s="190"/>
      <c r="GY158" s="190"/>
      <c r="GZ158" s="190"/>
      <c r="HA158" s="190"/>
      <c r="HB158" s="190"/>
      <c r="HC158" s="190"/>
      <c r="HD158" s="190"/>
      <c r="HE158" s="190"/>
      <c r="HF158" s="190"/>
      <c r="HG158" s="190"/>
      <c r="HH158" s="190"/>
      <c r="HI158" s="190"/>
      <c r="HJ158" s="190"/>
      <c r="HK158" s="190"/>
      <c r="HL158" s="190"/>
      <c r="HM158" s="190"/>
      <c r="HN158" s="190"/>
      <c r="HO158" s="190"/>
      <c r="HP158" s="190"/>
      <c r="HQ158" s="190"/>
      <c r="HR158" s="190"/>
      <c r="HS158" s="190"/>
      <c r="HT158" s="190"/>
      <c r="HU158" s="190"/>
    </row>
    <row r="159" spans="1:229" s="181" customFormat="1" ht="25.5">
      <c r="A159" s="172">
        <f t="shared" si="5"/>
        <v>150</v>
      </c>
      <c r="B159" s="173" t="s">
        <v>693</v>
      </c>
      <c r="C159" s="183" t="s">
        <v>688</v>
      </c>
      <c r="D159" s="172">
        <v>2002</v>
      </c>
      <c r="E159" s="183" t="s">
        <v>563</v>
      </c>
      <c r="F159" s="183" t="s">
        <v>402</v>
      </c>
      <c r="G159" s="183" t="s">
        <v>694</v>
      </c>
      <c r="H159" s="193"/>
      <c r="I159" s="172"/>
      <c r="J159" s="193"/>
      <c r="K159" s="184">
        <v>51688.12</v>
      </c>
      <c r="L159" s="172" t="s">
        <v>1603</v>
      </c>
      <c r="M159" s="179" t="s">
        <v>2449</v>
      </c>
      <c r="N159" s="172" t="s">
        <v>878</v>
      </c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0"/>
      <c r="DX159" s="190"/>
      <c r="DY159" s="190"/>
      <c r="DZ159" s="190"/>
      <c r="EA159" s="190"/>
      <c r="EB159" s="190"/>
      <c r="EC159" s="190"/>
      <c r="ED159" s="190"/>
      <c r="EE159" s="190"/>
      <c r="EF159" s="190"/>
      <c r="EG159" s="190"/>
      <c r="EH159" s="190"/>
      <c r="EI159" s="190"/>
      <c r="EJ159" s="190"/>
      <c r="EK159" s="190"/>
      <c r="EL159" s="190"/>
      <c r="EM159" s="190"/>
      <c r="EN159" s="190"/>
      <c r="EO159" s="190"/>
      <c r="EP159" s="190"/>
      <c r="EQ159" s="190"/>
      <c r="ER159" s="190"/>
      <c r="ES159" s="190"/>
      <c r="ET159" s="190"/>
      <c r="EU159" s="190"/>
      <c r="EV159" s="190"/>
      <c r="EW159" s="190"/>
      <c r="EX159" s="190"/>
      <c r="EY159" s="190"/>
      <c r="EZ159" s="190"/>
      <c r="FA159" s="190"/>
      <c r="FB159" s="190"/>
      <c r="FC159" s="190"/>
      <c r="FD159" s="190"/>
      <c r="FE159" s="190"/>
      <c r="FF159" s="190"/>
      <c r="FG159" s="190"/>
      <c r="FH159" s="190"/>
      <c r="FI159" s="190"/>
      <c r="FJ159" s="190"/>
      <c r="FK159" s="190"/>
      <c r="FL159" s="190"/>
      <c r="FM159" s="190"/>
      <c r="FN159" s="190"/>
      <c r="FO159" s="190"/>
      <c r="FP159" s="190"/>
      <c r="FQ159" s="190"/>
      <c r="FR159" s="190"/>
      <c r="FS159" s="190"/>
      <c r="FT159" s="190"/>
      <c r="FU159" s="190"/>
      <c r="FV159" s="190"/>
      <c r="FW159" s="190"/>
      <c r="FX159" s="190"/>
      <c r="FY159" s="190"/>
      <c r="FZ159" s="190"/>
      <c r="GA159" s="190"/>
      <c r="GB159" s="190"/>
      <c r="GC159" s="190"/>
      <c r="GD159" s="190"/>
      <c r="GE159" s="190"/>
      <c r="GF159" s="190"/>
      <c r="GG159" s="190"/>
      <c r="GH159" s="190"/>
      <c r="GI159" s="190"/>
      <c r="GJ159" s="190"/>
      <c r="GK159" s="190"/>
      <c r="GL159" s="190"/>
      <c r="GM159" s="190"/>
      <c r="GN159" s="190"/>
      <c r="GO159" s="190"/>
      <c r="GP159" s="190"/>
      <c r="GQ159" s="190"/>
      <c r="GR159" s="190"/>
      <c r="GS159" s="190"/>
      <c r="GT159" s="190"/>
      <c r="GU159" s="190"/>
      <c r="GV159" s="190"/>
      <c r="GW159" s="190"/>
      <c r="GX159" s="190"/>
      <c r="GY159" s="190"/>
      <c r="GZ159" s="190"/>
      <c r="HA159" s="190"/>
      <c r="HB159" s="190"/>
      <c r="HC159" s="190"/>
      <c r="HD159" s="190"/>
      <c r="HE159" s="190"/>
      <c r="HF159" s="190"/>
      <c r="HG159" s="190"/>
      <c r="HH159" s="190"/>
      <c r="HI159" s="190"/>
      <c r="HJ159" s="190"/>
      <c r="HK159" s="190"/>
      <c r="HL159" s="190"/>
      <c r="HM159" s="190"/>
      <c r="HN159" s="190"/>
      <c r="HO159" s="190"/>
      <c r="HP159" s="190"/>
      <c r="HQ159" s="190"/>
      <c r="HR159" s="190"/>
      <c r="HS159" s="190"/>
      <c r="HT159" s="190"/>
      <c r="HU159" s="190"/>
    </row>
    <row r="160" spans="1:229" s="181" customFormat="1" ht="25.5">
      <c r="A160" s="172">
        <f>A159+1</f>
        <v>151</v>
      </c>
      <c r="B160" s="173" t="s">
        <v>695</v>
      </c>
      <c r="C160" s="183" t="s">
        <v>690</v>
      </c>
      <c r="D160" s="172">
        <v>1989</v>
      </c>
      <c r="E160" s="183" t="s">
        <v>563</v>
      </c>
      <c r="F160" s="183" t="s">
        <v>402</v>
      </c>
      <c r="G160" s="183" t="s">
        <v>694</v>
      </c>
      <c r="H160" s="193"/>
      <c r="I160" s="172"/>
      <c r="J160" s="193"/>
      <c r="K160" s="184">
        <v>60000</v>
      </c>
      <c r="L160" s="172" t="s">
        <v>1603</v>
      </c>
      <c r="M160" s="179" t="s">
        <v>2449</v>
      </c>
      <c r="N160" s="172" t="s">
        <v>878</v>
      </c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0"/>
      <c r="DX160" s="190"/>
      <c r="DY160" s="190"/>
      <c r="DZ160" s="190"/>
      <c r="EA160" s="190"/>
      <c r="EB160" s="190"/>
      <c r="EC160" s="190"/>
      <c r="ED160" s="190"/>
      <c r="EE160" s="190"/>
      <c r="EF160" s="190"/>
      <c r="EG160" s="190"/>
      <c r="EH160" s="190"/>
      <c r="EI160" s="190"/>
      <c r="EJ160" s="190"/>
      <c r="EK160" s="190"/>
      <c r="EL160" s="190"/>
      <c r="EM160" s="190"/>
      <c r="EN160" s="190"/>
      <c r="EO160" s="190"/>
      <c r="EP160" s="190"/>
      <c r="EQ160" s="190"/>
      <c r="ER160" s="190"/>
      <c r="ES160" s="190"/>
      <c r="ET160" s="190"/>
      <c r="EU160" s="190"/>
      <c r="EV160" s="190"/>
      <c r="EW160" s="190"/>
      <c r="EX160" s="190"/>
      <c r="EY160" s="190"/>
      <c r="EZ160" s="190"/>
      <c r="FA160" s="190"/>
      <c r="FB160" s="190"/>
      <c r="FC160" s="190"/>
      <c r="FD160" s="190"/>
      <c r="FE160" s="190"/>
      <c r="FF160" s="190"/>
      <c r="FG160" s="190"/>
      <c r="FH160" s="190"/>
      <c r="FI160" s="190"/>
      <c r="FJ160" s="190"/>
      <c r="FK160" s="190"/>
      <c r="FL160" s="190"/>
      <c r="FM160" s="190"/>
      <c r="FN160" s="190"/>
      <c r="FO160" s="190"/>
      <c r="FP160" s="190"/>
      <c r="FQ160" s="190"/>
      <c r="FR160" s="190"/>
      <c r="FS160" s="190"/>
      <c r="FT160" s="190"/>
      <c r="FU160" s="190"/>
      <c r="FV160" s="190"/>
      <c r="FW160" s="190"/>
      <c r="FX160" s="190"/>
      <c r="FY160" s="190"/>
      <c r="FZ160" s="190"/>
      <c r="GA160" s="190"/>
      <c r="GB160" s="190"/>
      <c r="GC160" s="190"/>
      <c r="GD160" s="190"/>
      <c r="GE160" s="190"/>
      <c r="GF160" s="190"/>
      <c r="GG160" s="190"/>
      <c r="GH160" s="190"/>
      <c r="GI160" s="190"/>
      <c r="GJ160" s="190"/>
      <c r="GK160" s="190"/>
      <c r="GL160" s="190"/>
      <c r="GM160" s="190"/>
      <c r="GN160" s="190"/>
      <c r="GO160" s="190"/>
      <c r="GP160" s="190"/>
      <c r="GQ160" s="190"/>
      <c r="GR160" s="190"/>
      <c r="GS160" s="190"/>
      <c r="GT160" s="190"/>
      <c r="GU160" s="190"/>
      <c r="GV160" s="190"/>
      <c r="GW160" s="190"/>
      <c r="GX160" s="190"/>
      <c r="GY160" s="190"/>
      <c r="GZ160" s="190"/>
      <c r="HA160" s="190"/>
      <c r="HB160" s="190"/>
      <c r="HC160" s="190"/>
      <c r="HD160" s="190"/>
      <c r="HE160" s="190"/>
      <c r="HF160" s="190"/>
      <c r="HG160" s="190"/>
      <c r="HH160" s="190"/>
      <c r="HI160" s="190"/>
      <c r="HJ160" s="190"/>
      <c r="HK160" s="190"/>
      <c r="HL160" s="190"/>
      <c r="HM160" s="190"/>
      <c r="HN160" s="190"/>
      <c r="HO160" s="190"/>
      <c r="HP160" s="190"/>
      <c r="HQ160" s="190"/>
      <c r="HR160" s="190"/>
      <c r="HS160" s="190"/>
      <c r="HT160" s="190"/>
      <c r="HU160" s="190"/>
    </row>
    <row r="161" spans="1:229" s="24" customFormat="1" ht="25.5">
      <c r="A161" s="172">
        <f t="shared" ref="A161:A171" si="6">A160+1</f>
        <v>152</v>
      </c>
      <c r="B161" s="54" t="s">
        <v>696</v>
      </c>
      <c r="C161" s="42" t="s">
        <v>697</v>
      </c>
      <c r="D161" s="57">
        <v>1999</v>
      </c>
      <c r="E161" s="42" t="s">
        <v>563</v>
      </c>
      <c r="F161" s="42" t="s">
        <v>402</v>
      </c>
      <c r="G161" s="42" t="s">
        <v>698</v>
      </c>
      <c r="H161" s="70"/>
      <c r="I161" s="57"/>
      <c r="J161" s="70"/>
      <c r="K161" s="65">
        <v>12000</v>
      </c>
      <c r="L161" s="57" t="s">
        <v>1603</v>
      </c>
      <c r="M161" s="55" t="s">
        <v>2449</v>
      </c>
      <c r="N161" s="57" t="s">
        <v>878</v>
      </c>
      <c r="O161" s="38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</row>
    <row r="162" spans="1:229" s="181" customFormat="1" ht="25.5">
      <c r="A162" s="172">
        <f t="shared" si="6"/>
        <v>153</v>
      </c>
      <c r="B162" s="173" t="s">
        <v>699</v>
      </c>
      <c r="C162" s="183" t="s">
        <v>3535</v>
      </c>
      <c r="D162" s="172">
        <v>1992</v>
      </c>
      <c r="E162" s="183" t="s">
        <v>563</v>
      </c>
      <c r="F162" s="183" t="s">
        <v>402</v>
      </c>
      <c r="G162" s="172" t="s">
        <v>3536</v>
      </c>
      <c r="H162" s="193"/>
      <c r="I162" s="172"/>
      <c r="J162" s="193"/>
      <c r="K162" s="184">
        <v>117957.4</v>
      </c>
      <c r="L162" s="172" t="s">
        <v>1603</v>
      </c>
      <c r="M162" s="179" t="s">
        <v>2449</v>
      </c>
      <c r="N162" s="172" t="s">
        <v>878</v>
      </c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0"/>
      <c r="DX162" s="190"/>
      <c r="DY162" s="190"/>
      <c r="DZ162" s="190"/>
      <c r="EA162" s="190"/>
      <c r="EB162" s="190"/>
      <c r="EC162" s="190"/>
      <c r="ED162" s="190"/>
      <c r="EE162" s="190"/>
      <c r="EF162" s="190"/>
      <c r="EG162" s="190"/>
      <c r="EH162" s="190"/>
      <c r="EI162" s="190"/>
      <c r="EJ162" s="190"/>
      <c r="EK162" s="190"/>
      <c r="EL162" s="190"/>
      <c r="EM162" s="190"/>
      <c r="EN162" s="190"/>
      <c r="EO162" s="190"/>
      <c r="EP162" s="190"/>
      <c r="EQ162" s="190"/>
      <c r="ER162" s="190"/>
      <c r="ES162" s="190"/>
      <c r="ET162" s="190"/>
      <c r="EU162" s="190"/>
      <c r="EV162" s="190"/>
      <c r="EW162" s="190"/>
      <c r="EX162" s="190"/>
      <c r="EY162" s="190"/>
      <c r="EZ162" s="190"/>
      <c r="FA162" s="190"/>
      <c r="FB162" s="190"/>
      <c r="FC162" s="190"/>
      <c r="FD162" s="190"/>
      <c r="FE162" s="190"/>
      <c r="FF162" s="190"/>
      <c r="FG162" s="190"/>
      <c r="FH162" s="190"/>
      <c r="FI162" s="190"/>
      <c r="FJ162" s="190"/>
      <c r="FK162" s="190"/>
      <c r="FL162" s="190"/>
      <c r="FM162" s="190"/>
      <c r="FN162" s="190"/>
      <c r="FO162" s="190"/>
      <c r="FP162" s="190"/>
      <c r="FQ162" s="190"/>
      <c r="FR162" s="190"/>
      <c r="FS162" s="190"/>
      <c r="FT162" s="190"/>
      <c r="FU162" s="190"/>
      <c r="FV162" s="190"/>
      <c r="FW162" s="190"/>
      <c r="FX162" s="190"/>
      <c r="FY162" s="190"/>
      <c r="FZ162" s="190"/>
      <c r="GA162" s="190"/>
      <c r="GB162" s="190"/>
      <c r="GC162" s="190"/>
      <c r="GD162" s="190"/>
      <c r="GE162" s="190"/>
      <c r="GF162" s="190"/>
      <c r="GG162" s="190"/>
      <c r="GH162" s="190"/>
      <c r="GI162" s="190"/>
      <c r="GJ162" s="190"/>
      <c r="GK162" s="190"/>
      <c r="GL162" s="190"/>
      <c r="GM162" s="190"/>
      <c r="GN162" s="190"/>
      <c r="GO162" s="190"/>
      <c r="GP162" s="190"/>
      <c r="GQ162" s="190"/>
      <c r="GR162" s="190"/>
      <c r="GS162" s="190"/>
      <c r="GT162" s="190"/>
      <c r="GU162" s="190"/>
      <c r="GV162" s="190"/>
      <c r="GW162" s="190"/>
      <c r="GX162" s="190"/>
      <c r="GY162" s="190"/>
      <c r="GZ162" s="190"/>
      <c r="HA162" s="190"/>
      <c r="HB162" s="190"/>
      <c r="HC162" s="190"/>
      <c r="HD162" s="190"/>
      <c r="HE162" s="190"/>
      <c r="HF162" s="190"/>
      <c r="HG162" s="190"/>
      <c r="HH162" s="190"/>
      <c r="HI162" s="190"/>
      <c r="HJ162" s="190"/>
      <c r="HK162" s="190"/>
      <c r="HL162" s="190"/>
      <c r="HM162" s="190"/>
      <c r="HN162" s="190"/>
      <c r="HO162" s="190"/>
      <c r="HP162" s="190"/>
      <c r="HQ162" s="190"/>
      <c r="HR162" s="190"/>
      <c r="HS162" s="190"/>
      <c r="HT162" s="190"/>
      <c r="HU162" s="190"/>
    </row>
    <row r="163" spans="1:229" s="181" customFormat="1" ht="25.5">
      <c r="A163" s="172">
        <f t="shared" si="6"/>
        <v>154</v>
      </c>
      <c r="B163" s="173" t="s">
        <v>700</v>
      </c>
      <c r="C163" s="183" t="s">
        <v>701</v>
      </c>
      <c r="D163" s="172">
        <v>1992</v>
      </c>
      <c r="E163" s="183" t="s">
        <v>563</v>
      </c>
      <c r="F163" s="183" t="s">
        <v>402</v>
      </c>
      <c r="G163" s="172"/>
      <c r="H163" s="193"/>
      <c r="I163" s="172"/>
      <c r="J163" s="193"/>
      <c r="K163" s="184">
        <v>117957.4</v>
      </c>
      <c r="L163" s="172" t="s">
        <v>1603</v>
      </c>
      <c r="M163" s="179" t="s">
        <v>2449</v>
      </c>
      <c r="N163" s="172" t="s">
        <v>878</v>
      </c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  <c r="EG163" s="190"/>
      <c r="EH163" s="190"/>
      <c r="EI163" s="190"/>
      <c r="EJ163" s="190"/>
      <c r="EK163" s="190"/>
      <c r="EL163" s="190"/>
      <c r="EM163" s="190"/>
      <c r="EN163" s="190"/>
      <c r="EO163" s="190"/>
      <c r="EP163" s="190"/>
      <c r="EQ163" s="190"/>
      <c r="ER163" s="190"/>
      <c r="ES163" s="190"/>
      <c r="ET163" s="190"/>
      <c r="EU163" s="190"/>
      <c r="EV163" s="190"/>
      <c r="EW163" s="190"/>
      <c r="EX163" s="190"/>
      <c r="EY163" s="190"/>
      <c r="EZ163" s="190"/>
      <c r="FA163" s="190"/>
      <c r="FB163" s="190"/>
      <c r="FC163" s="190"/>
      <c r="FD163" s="190"/>
      <c r="FE163" s="190"/>
      <c r="FF163" s="190"/>
      <c r="FG163" s="190"/>
      <c r="FH163" s="190"/>
      <c r="FI163" s="190"/>
      <c r="FJ163" s="190"/>
      <c r="FK163" s="190"/>
      <c r="FL163" s="190"/>
      <c r="FM163" s="190"/>
      <c r="FN163" s="190"/>
      <c r="FO163" s="190"/>
      <c r="FP163" s="190"/>
      <c r="FQ163" s="190"/>
      <c r="FR163" s="190"/>
      <c r="FS163" s="190"/>
      <c r="FT163" s="190"/>
      <c r="FU163" s="190"/>
      <c r="FV163" s="190"/>
      <c r="FW163" s="190"/>
      <c r="FX163" s="190"/>
      <c r="FY163" s="190"/>
      <c r="FZ163" s="190"/>
      <c r="GA163" s="190"/>
      <c r="GB163" s="190"/>
      <c r="GC163" s="190"/>
      <c r="GD163" s="190"/>
      <c r="GE163" s="190"/>
      <c r="GF163" s="190"/>
      <c r="GG163" s="190"/>
      <c r="GH163" s="190"/>
      <c r="GI163" s="190"/>
      <c r="GJ163" s="190"/>
      <c r="GK163" s="190"/>
      <c r="GL163" s="190"/>
      <c r="GM163" s="190"/>
      <c r="GN163" s="190"/>
      <c r="GO163" s="190"/>
      <c r="GP163" s="190"/>
      <c r="GQ163" s="190"/>
      <c r="GR163" s="190"/>
      <c r="GS163" s="190"/>
      <c r="GT163" s="190"/>
      <c r="GU163" s="190"/>
      <c r="GV163" s="190"/>
      <c r="GW163" s="190"/>
      <c r="GX163" s="190"/>
      <c r="GY163" s="190"/>
      <c r="GZ163" s="190"/>
      <c r="HA163" s="190"/>
      <c r="HB163" s="190"/>
      <c r="HC163" s="190"/>
      <c r="HD163" s="190"/>
      <c r="HE163" s="190"/>
      <c r="HF163" s="190"/>
      <c r="HG163" s="190"/>
      <c r="HH163" s="190"/>
      <c r="HI163" s="190"/>
      <c r="HJ163" s="190"/>
      <c r="HK163" s="190"/>
      <c r="HL163" s="190"/>
      <c r="HM163" s="190"/>
      <c r="HN163" s="190"/>
      <c r="HO163" s="190"/>
      <c r="HP163" s="190"/>
      <c r="HQ163" s="190"/>
      <c r="HR163" s="190"/>
      <c r="HS163" s="190"/>
      <c r="HT163" s="190"/>
      <c r="HU163" s="190"/>
    </row>
    <row r="164" spans="1:229" s="181" customFormat="1" ht="25.5">
      <c r="A164" s="172">
        <f t="shared" si="6"/>
        <v>155</v>
      </c>
      <c r="B164" s="173" t="s">
        <v>702</v>
      </c>
      <c r="C164" s="183" t="s">
        <v>703</v>
      </c>
      <c r="D164" s="172">
        <v>1982</v>
      </c>
      <c r="E164" s="183" t="s">
        <v>563</v>
      </c>
      <c r="F164" s="183" t="s">
        <v>402</v>
      </c>
      <c r="G164" s="172"/>
      <c r="H164" s="193"/>
      <c r="I164" s="172"/>
      <c r="J164" s="193"/>
      <c r="K164" s="184">
        <v>117957.4</v>
      </c>
      <c r="L164" s="172" t="s">
        <v>1603</v>
      </c>
      <c r="M164" s="179" t="s">
        <v>2449</v>
      </c>
      <c r="N164" s="172" t="s">
        <v>878</v>
      </c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R164" s="190"/>
      <c r="GS164" s="190"/>
      <c r="GT164" s="190"/>
      <c r="GU164" s="190"/>
      <c r="GV164" s="190"/>
      <c r="GW164" s="190"/>
      <c r="GX164" s="190"/>
      <c r="GY164" s="190"/>
      <c r="GZ164" s="190"/>
      <c r="HA164" s="190"/>
      <c r="HB164" s="190"/>
      <c r="HC164" s="190"/>
      <c r="HD164" s="190"/>
      <c r="HE164" s="190"/>
      <c r="HF164" s="190"/>
      <c r="HG164" s="190"/>
      <c r="HH164" s="190"/>
      <c r="HI164" s="190"/>
      <c r="HJ164" s="190"/>
      <c r="HK164" s="190"/>
      <c r="HL164" s="190"/>
      <c r="HM164" s="190"/>
      <c r="HN164" s="190"/>
      <c r="HO164" s="190"/>
      <c r="HP164" s="190"/>
      <c r="HQ164" s="190"/>
      <c r="HR164" s="190"/>
      <c r="HS164" s="190"/>
      <c r="HT164" s="190"/>
      <c r="HU164" s="190"/>
    </row>
    <row r="165" spans="1:229" s="181" customFormat="1" ht="25.5">
      <c r="A165" s="172">
        <f t="shared" si="6"/>
        <v>156</v>
      </c>
      <c r="B165" s="173" t="s">
        <v>704</v>
      </c>
      <c r="C165" s="183" t="s">
        <v>705</v>
      </c>
      <c r="D165" s="172">
        <v>1984</v>
      </c>
      <c r="E165" s="183" t="s">
        <v>563</v>
      </c>
      <c r="F165" s="183" t="s">
        <v>402</v>
      </c>
      <c r="G165" s="172"/>
      <c r="H165" s="193"/>
      <c r="I165" s="172"/>
      <c r="J165" s="193"/>
      <c r="K165" s="184">
        <v>117957.4</v>
      </c>
      <c r="L165" s="172" t="s">
        <v>1603</v>
      </c>
      <c r="M165" s="179" t="s">
        <v>2449</v>
      </c>
      <c r="N165" s="172" t="s">
        <v>878</v>
      </c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  <c r="EG165" s="190"/>
      <c r="EH165" s="190"/>
      <c r="EI165" s="190"/>
      <c r="EJ165" s="190"/>
      <c r="EK165" s="190"/>
      <c r="EL165" s="190"/>
      <c r="EM165" s="190"/>
      <c r="EN165" s="190"/>
      <c r="EO165" s="190"/>
      <c r="EP165" s="190"/>
      <c r="EQ165" s="190"/>
      <c r="ER165" s="190"/>
      <c r="ES165" s="190"/>
      <c r="ET165" s="190"/>
      <c r="EU165" s="190"/>
      <c r="EV165" s="190"/>
      <c r="EW165" s="190"/>
      <c r="EX165" s="190"/>
      <c r="EY165" s="190"/>
      <c r="EZ165" s="190"/>
      <c r="FA165" s="190"/>
      <c r="FB165" s="190"/>
      <c r="FC165" s="190"/>
      <c r="FD165" s="190"/>
      <c r="FE165" s="190"/>
      <c r="FF165" s="190"/>
      <c r="FG165" s="190"/>
      <c r="FH165" s="190"/>
      <c r="FI165" s="190"/>
      <c r="FJ165" s="190"/>
      <c r="FK165" s="190"/>
      <c r="FL165" s="190"/>
      <c r="FM165" s="190"/>
      <c r="FN165" s="190"/>
      <c r="FO165" s="190"/>
      <c r="FP165" s="190"/>
      <c r="FQ165" s="190"/>
      <c r="FR165" s="190"/>
      <c r="FS165" s="190"/>
      <c r="FT165" s="190"/>
      <c r="FU165" s="190"/>
      <c r="FV165" s="190"/>
      <c r="FW165" s="190"/>
      <c r="FX165" s="190"/>
      <c r="FY165" s="190"/>
      <c r="FZ165" s="190"/>
      <c r="GA165" s="190"/>
      <c r="GB165" s="190"/>
      <c r="GC165" s="190"/>
      <c r="GD165" s="190"/>
      <c r="GE165" s="190"/>
      <c r="GF165" s="190"/>
      <c r="GG165" s="190"/>
      <c r="GH165" s="190"/>
      <c r="GI165" s="190"/>
      <c r="GJ165" s="190"/>
      <c r="GK165" s="190"/>
      <c r="GL165" s="190"/>
      <c r="GM165" s="190"/>
      <c r="GN165" s="190"/>
      <c r="GO165" s="190"/>
      <c r="GP165" s="190"/>
      <c r="GQ165" s="190"/>
      <c r="GR165" s="190"/>
      <c r="GS165" s="190"/>
      <c r="GT165" s="190"/>
      <c r="GU165" s="190"/>
      <c r="GV165" s="190"/>
      <c r="GW165" s="190"/>
      <c r="GX165" s="190"/>
      <c r="GY165" s="190"/>
      <c r="GZ165" s="190"/>
      <c r="HA165" s="190"/>
      <c r="HB165" s="190"/>
      <c r="HC165" s="190"/>
      <c r="HD165" s="190"/>
      <c r="HE165" s="190"/>
      <c r="HF165" s="190"/>
      <c r="HG165" s="190"/>
      <c r="HH165" s="190"/>
      <c r="HI165" s="190"/>
      <c r="HJ165" s="190"/>
      <c r="HK165" s="190"/>
      <c r="HL165" s="190"/>
      <c r="HM165" s="190"/>
      <c r="HN165" s="190"/>
      <c r="HO165" s="190"/>
      <c r="HP165" s="190"/>
      <c r="HQ165" s="190"/>
      <c r="HR165" s="190"/>
      <c r="HS165" s="190"/>
      <c r="HT165" s="190"/>
      <c r="HU165" s="190"/>
    </row>
    <row r="166" spans="1:229" s="181" customFormat="1" ht="25.5">
      <c r="A166" s="172">
        <f t="shared" si="6"/>
        <v>157</v>
      </c>
      <c r="B166" s="173" t="s">
        <v>706</v>
      </c>
      <c r="C166" s="183" t="s">
        <v>707</v>
      </c>
      <c r="D166" s="172">
        <v>1984</v>
      </c>
      <c r="E166" s="183" t="s">
        <v>563</v>
      </c>
      <c r="F166" s="183" t="s">
        <v>402</v>
      </c>
      <c r="G166" s="172"/>
      <c r="H166" s="193"/>
      <c r="I166" s="172"/>
      <c r="J166" s="193"/>
      <c r="K166" s="184">
        <v>117957.4</v>
      </c>
      <c r="L166" s="172" t="s">
        <v>1603</v>
      </c>
      <c r="M166" s="179" t="s">
        <v>2449</v>
      </c>
      <c r="N166" s="172" t="s">
        <v>878</v>
      </c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0"/>
      <c r="CC166" s="190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90"/>
      <c r="CO166" s="190"/>
      <c r="CP166" s="190"/>
      <c r="CQ166" s="190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90"/>
      <c r="DW166" s="190"/>
      <c r="DX166" s="190"/>
      <c r="DY166" s="190"/>
      <c r="DZ166" s="190"/>
      <c r="EA166" s="190"/>
      <c r="EB166" s="190"/>
      <c r="EC166" s="190"/>
      <c r="ED166" s="190"/>
      <c r="EE166" s="190"/>
      <c r="EF166" s="190"/>
      <c r="EG166" s="190"/>
      <c r="EH166" s="190"/>
      <c r="EI166" s="190"/>
      <c r="EJ166" s="190"/>
      <c r="EK166" s="190"/>
      <c r="EL166" s="190"/>
      <c r="EM166" s="190"/>
      <c r="EN166" s="190"/>
      <c r="EO166" s="190"/>
      <c r="EP166" s="190"/>
      <c r="EQ166" s="190"/>
      <c r="ER166" s="190"/>
      <c r="ES166" s="190"/>
      <c r="ET166" s="190"/>
      <c r="EU166" s="190"/>
      <c r="EV166" s="190"/>
      <c r="EW166" s="190"/>
      <c r="EX166" s="190"/>
      <c r="EY166" s="190"/>
      <c r="EZ166" s="190"/>
      <c r="FA166" s="190"/>
      <c r="FB166" s="190"/>
      <c r="FC166" s="190"/>
      <c r="FD166" s="190"/>
      <c r="FE166" s="190"/>
      <c r="FF166" s="190"/>
      <c r="FG166" s="190"/>
      <c r="FH166" s="190"/>
      <c r="FI166" s="190"/>
      <c r="FJ166" s="190"/>
      <c r="FK166" s="190"/>
      <c r="FL166" s="190"/>
      <c r="FM166" s="190"/>
      <c r="FN166" s="190"/>
      <c r="FO166" s="190"/>
      <c r="FP166" s="190"/>
      <c r="FQ166" s="190"/>
      <c r="FR166" s="190"/>
      <c r="FS166" s="190"/>
      <c r="FT166" s="190"/>
      <c r="FU166" s="190"/>
      <c r="FV166" s="190"/>
      <c r="FW166" s="190"/>
      <c r="FX166" s="190"/>
      <c r="FY166" s="190"/>
      <c r="FZ166" s="190"/>
      <c r="GA166" s="190"/>
      <c r="GB166" s="190"/>
      <c r="GC166" s="190"/>
      <c r="GD166" s="190"/>
      <c r="GE166" s="190"/>
      <c r="GF166" s="190"/>
      <c r="GG166" s="190"/>
      <c r="GH166" s="190"/>
      <c r="GI166" s="190"/>
      <c r="GJ166" s="190"/>
      <c r="GK166" s="190"/>
      <c r="GL166" s="190"/>
      <c r="GM166" s="190"/>
      <c r="GN166" s="190"/>
      <c r="GO166" s="190"/>
      <c r="GP166" s="190"/>
      <c r="GQ166" s="190"/>
      <c r="GR166" s="190"/>
      <c r="GS166" s="190"/>
      <c r="GT166" s="190"/>
      <c r="GU166" s="190"/>
      <c r="GV166" s="190"/>
      <c r="GW166" s="190"/>
      <c r="GX166" s="190"/>
      <c r="GY166" s="190"/>
      <c r="GZ166" s="190"/>
      <c r="HA166" s="190"/>
      <c r="HB166" s="190"/>
      <c r="HC166" s="190"/>
      <c r="HD166" s="190"/>
      <c r="HE166" s="190"/>
      <c r="HF166" s="190"/>
      <c r="HG166" s="190"/>
      <c r="HH166" s="190"/>
      <c r="HI166" s="190"/>
      <c r="HJ166" s="190"/>
      <c r="HK166" s="190"/>
      <c r="HL166" s="190"/>
      <c r="HM166" s="190"/>
      <c r="HN166" s="190"/>
      <c r="HO166" s="190"/>
      <c r="HP166" s="190"/>
      <c r="HQ166" s="190"/>
      <c r="HR166" s="190"/>
      <c r="HS166" s="190"/>
      <c r="HT166" s="190"/>
      <c r="HU166" s="190"/>
    </row>
    <row r="167" spans="1:229" s="181" customFormat="1" ht="25.5">
      <c r="A167" s="172">
        <f t="shared" si="6"/>
        <v>158</v>
      </c>
      <c r="B167" s="173" t="s">
        <v>708</v>
      </c>
      <c r="C167" s="183" t="s">
        <v>709</v>
      </c>
      <c r="D167" s="172">
        <v>1984</v>
      </c>
      <c r="E167" s="183" t="s">
        <v>563</v>
      </c>
      <c r="F167" s="183" t="s">
        <v>402</v>
      </c>
      <c r="G167" s="172"/>
      <c r="H167" s="193"/>
      <c r="I167" s="172"/>
      <c r="J167" s="193"/>
      <c r="K167" s="184">
        <v>117957.4</v>
      </c>
      <c r="L167" s="172" t="s">
        <v>1603</v>
      </c>
      <c r="M167" s="179" t="s">
        <v>2449</v>
      </c>
      <c r="N167" s="172" t="s">
        <v>878</v>
      </c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90"/>
      <c r="EC167" s="190"/>
      <c r="ED167" s="190"/>
      <c r="EE167" s="190"/>
      <c r="EF167" s="190"/>
      <c r="EG167" s="190"/>
      <c r="EH167" s="190"/>
      <c r="EI167" s="190"/>
      <c r="EJ167" s="190"/>
      <c r="EK167" s="190"/>
      <c r="EL167" s="190"/>
      <c r="EM167" s="190"/>
      <c r="EN167" s="190"/>
      <c r="EO167" s="190"/>
      <c r="EP167" s="190"/>
      <c r="EQ167" s="190"/>
      <c r="ER167" s="190"/>
      <c r="ES167" s="190"/>
      <c r="ET167" s="190"/>
      <c r="EU167" s="190"/>
      <c r="EV167" s="190"/>
      <c r="EW167" s="190"/>
      <c r="EX167" s="190"/>
      <c r="EY167" s="190"/>
      <c r="EZ167" s="190"/>
      <c r="FA167" s="190"/>
      <c r="FB167" s="190"/>
      <c r="FC167" s="190"/>
      <c r="FD167" s="190"/>
      <c r="FE167" s="190"/>
      <c r="FF167" s="190"/>
      <c r="FG167" s="190"/>
      <c r="FH167" s="190"/>
      <c r="FI167" s="190"/>
      <c r="FJ167" s="190"/>
      <c r="FK167" s="190"/>
      <c r="FL167" s="190"/>
      <c r="FM167" s="190"/>
      <c r="FN167" s="190"/>
      <c r="FO167" s="190"/>
      <c r="FP167" s="190"/>
      <c r="FQ167" s="190"/>
      <c r="FR167" s="190"/>
      <c r="FS167" s="190"/>
      <c r="FT167" s="190"/>
      <c r="FU167" s="190"/>
      <c r="FV167" s="190"/>
      <c r="FW167" s="190"/>
      <c r="FX167" s="190"/>
      <c r="FY167" s="190"/>
      <c r="FZ167" s="190"/>
      <c r="GA167" s="190"/>
      <c r="GB167" s="190"/>
      <c r="GC167" s="190"/>
      <c r="GD167" s="190"/>
      <c r="GE167" s="190"/>
      <c r="GF167" s="190"/>
      <c r="GG167" s="190"/>
      <c r="GH167" s="190"/>
      <c r="GI167" s="190"/>
      <c r="GJ167" s="190"/>
      <c r="GK167" s="190"/>
      <c r="GL167" s="190"/>
      <c r="GM167" s="190"/>
      <c r="GN167" s="190"/>
      <c r="GO167" s="190"/>
      <c r="GP167" s="190"/>
      <c r="GQ167" s="190"/>
      <c r="GR167" s="190"/>
      <c r="GS167" s="190"/>
      <c r="GT167" s="190"/>
      <c r="GU167" s="190"/>
      <c r="GV167" s="190"/>
      <c r="GW167" s="190"/>
      <c r="GX167" s="190"/>
      <c r="GY167" s="190"/>
      <c r="GZ167" s="190"/>
      <c r="HA167" s="190"/>
      <c r="HB167" s="190"/>
      <c r="HC167" s="190"/>
      <c r="HD167" s="190"/>
      <c r="HE167" s="190"/>
      <c r="HF167" s="190"/>
      <c r="HG167" s="190"/>
      <c r="HH167" s="190"/>
      <c r="HI167" s="190"/>
      <c r="HJ167" s="190"/>
      <c r="HK167" s="190"/>
      <c r="HL167" s="190"/>
      <c r="HM167" s="190"/>
      <c r="HN167" s="190"/>
      <c r="HO167" s="190"/>
      <c r="HP167" s="190"/>
      <c r="HQ167" s="190"/>
      <c r="HR167" s="190"/>
      <c r="HS167" s="190"/>
      <c r="HT167" s="190"/>
      <c r="HU167" s="190"/>
    </row>
    <row r="168" spans="1:229" s="181" customFormat="1" ht="25.5">
      <c r="A168" s="172">
        <f t="shared" si="6"/>
        <v>159</v>
      </c>
      <c r="B168" s="173" t="s">
        <v>710</v>
      </c>
      <c r="C168" s="183" t="s">
        <v>711</v>
      </c>
      <c r="D168" s="172">
        <v>1984</v>
      </c>
      <c r="E168" s="183" t="s">
        <v>563</v>
      </c>
      <c r="F168" s="183" t="s">
        <v>402</v>
      </c>
      <c r="G168" s="172"/>
      <c r="H168" s="193"/>
      <c r="I168" s="172"/>
      <c r="J168" s="193"/>
      <c r="K168" s="184">
        <v>117957.4</v>
      </c>
      <c r="L168" s="172" t="s">
        <v>1603</v>
      </c>
      <c r="M168" s="179" t="s">
        <v>2449</v>
      </c>
      <c r="N168" s="172" t="s">
        <v>878</v>
      </c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0"/>
      <c r="DX168" s="190"/>
      <c r="DY168" s="190"/>
      <c r="DZ168" s="190"/>
      <c r="EA168" s="190"/>
      <c r="EB168" s="190"/>
      <c r="EC168" s="190"/>
      <c r="ED168" s="190"/>
      <c r="EE168" s="190"/>
      <c r="EF168" s="190"/>
      <c r="EG168" s="190"/>
      <c r="EH168" s="190"/>
      <c r="EI168" s="190"/>
      <c r="EJ168" s="190"/>
      <c r="EK168" s="190"/>
      <c r="EL168" s="190"/>
      <c r="EM168" s="190"/>
      <c r="EN168" s="190"/>
      <c r="EO168" s="190"/>
      <c r="EP168" s="190"/>
      <c r="EQ168" s="190"/>
      <c r="ER168" s="190"/>
      <c r="ES168" s="190"/>
      <c r="ET168" s="190"/>
      <c r="EU168" s="190"/>
      <c r="EV168" s="190"/>
      <c r="EW168" s="190"/>
      <c r="EX168" s="190"/>
      <c r="EY168" s="190"/>
      <c r="EZ168" s="190"/>
      <c r="FA168" s="190"/>
      <c r="FB168" s="190"/>
      <c r="FC168" s="190"/>
      <c r="FD168" s="190"/>
      <c r="FE168" s="190"/>
      <c r="FF168" s="190"/>
      <c r="FG168" s="190"/>
      <c r="FH168" s="190"/>
      <c r="FI168" s="190"/>
      <c r="FJ168" s="190"/>
      <c r="FK168" s="190"/>
      <c r="FL168" s="190"/>
      <c r="FM168" s="190"/>
      <c r="FN168" s="190"/>
      <c r="FO168" s="190"/>
      <c r="FP168" s="190"/>
      <c r="FQ168" s="190"/>
      <c r="FR168" s="190"/>
      <c r="FS168" s="190"/>
      <c r="FT168" s="190"/>
      <c r="FU168" s="190"/>
      <c r="FV168" s="190"/>
      <c r="FW168" s="190"/>
      <c r="FX168" s="190"/>
      <c r="FY168" s="190"/>
      <c r="FZ168" s="190"/>
      <c r="GA168" s="190"/>
      <c r="GB168" s="190"/>
      <c r="GC168" s="190"/>
      <c r="GD168" s="190"/>
      <c r="GE168" s="190"/>
      <c r="GF168" s="190"/>
      <c r="GG168" s="190"/>
      <c r="GH168" s="190"/>
      <c r="GI168" s="190"/>
      <c r="GJ168" s="190"/>
      <c r="GK168" s="190"/>
      <c r="GL168" s="190"/>
      <c r="GM168" s="190"/>
      <c r="GN168" s="190"/>
      <c r="GO168" s="190"/>
      <c r="GP168" s="190"/>
      <c r="GQ168" s="190"/>
      <c r="GR168" s="190"/>
      <c r="GS168" s="190"/>
      <c r="GT168" s="190"/>
      <c r="GU168" s="190"/>
      <c r="GV168" s="190"/>
      <c r="GW168" s="190"/>
      <c r="GX168" s="190"/>
      <c r="GY168" s="190"/>
      <c r="GZ168" s="190"/>
      <c r="HA168" s="190"/>
      <c r="HB168" s="190"/>
      <c r="HC168" s="190"/>
      <c r="HD168" s="190"/>
      <c r="HE168" s="190"/>
      <c r="HF168" s="190"/>
      <c r="HG168" s="190"/>
      <c r="HH168" s="190"/>
      <c r="HI168" s="190"/>
      <c r="HJ168" s="190"/>
      <c r="HK168" s="190"/>
      <c r="HL168" s="190"/>
      <c r="HM168" s="190"/>
      <c r="HN168" s="190"/>
      <c r="HO168" s="190"/>
      <c r="HP168" s="190"/>
      <c r="HQ168" s="190"/>
      <c r="HR168" s="190"/>
      <c r="HS168" s="190"/>
      <c r="HT168" s="190"/>
      <c r="HU168" s="190"/>
    </row>
    <row r="169" spans="1:229" s="181" customFormat="1" ht="25.5">
      <c r="A169" s="172">
        <f t="shared" si="6"/>
        <v>160</v>
      </c>
      <c r="B169" s="173" t="s">
        <v>712</v>
      </c>
      <c r="C169" s="183" t="s">
        <v>1221</v>
      </c>
      <c r="D169" s="172">
        <v>1984</v>
      </c>
      <c r="E169" s="183" t="s">
        <v>563</v>
      </c>
      <c r="F169" s="183" t="s">
        <v>402</v>
      </c>
      <c r="G169" s="172"/>
      <c r="H169" s="193"/>
      <c r="I169" s="172"/>
      <c r="J169" s="193"/>
      <c r="K169" s="184">
        <v>117957.4</v>
      </c>
      <c r="L169" s="172" t="s">
        <v>1603</v>
      </c>
      <c r="M169" s="179" t="s">
        <v>2449</v>
      </c>
      <c r="N169" s="172" t="s">
        <v>878</v>
      </c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  <c r="EG169" s="190"/>
      <c r="EH169" s="190"/>
      <c r="EI169" s="190"/>
      <c r="EJ169" s="190"/>
      <c r="EK169" s="190"/>
      <c r="EL169" s="190"/>
      <c r="EM169" s="190"/>
      <c r="EN169" s="190"/>
      <c r="EO169" s="190"/>
      <c r="EP169" s="190"/>
      <c r="EQ169" s="190"/>
      <c r="ER169" s="190"/>
      <c r="ES169" s="190"/>
      <c r="ET169" s="190"/>
      <c r="EU169" s="190"/>
      <c r="EV169" s="190"/>
      <c r="EW169" s="190"/>
      <c r="EX169" s="190"/>
      <c r="EY169" s="190"/>
      <c r="EZ169" s="190"/>
      <c r="FA169" s="190"/>
      <c r="FB169" s="190"/>
      <c r="FC169" s="190"/>
      <c r="FD169" s="190"/>
      <c r="FE169" s="190"/>
      <c r="FF169" s="190"/>
      <c r="FG169" s="190"/>
      <c r="FH169" s="190"/>
      <c r="FI169" s="190"/>
      <c r="FJ169" s="190"/>
      <c r="FK169" s="190"/>
      <c r="FL169" s="190"/>
      <c r="FM169" s="190"/>
      <c r="FN169" s="190"/>
      <c r="FO169" s="190"/>
      <c r="FP169" s="190"/>
      <c r="FQ169" s="190"/>
      <c r="FR169" s="190"/>
      <c r="FS169" s="190"/>
      <c r="FT169" s="190"/>
      <c r="FU169" s="190"/>
      <c r="FV169" s="190"/>
      <c r="FW169" s="190"/>
      <c r="FX169" s="190"/>
      <c r="FY169" s="190"/>
      <c r="FZ169" s="190"/>
      <c r="GA169" s="190"/>
      <c r="GB169" s="190"/>
      <c r="GC169" s="190"/>
      <c r="GD169" s="190"/>
      <c r="GE169" s="190"/>
      <c r="GF169" s="190"/>
      <c r="GG169" s="190"/>
      <c r="GH169" s="190"/>
      <c r="GI169" s="190"/>
      <c r="GJ169" s="190"/>
      <c r="GK169" s="190"/>
      <c r="GL169" s="190"/>
      <c r="GM169" s="190"/>
      <c r="GN169" s="190"/>
      <c r="GO169" s="190"/>
      <c r="GP169" s="190"/>
      <c r="GQ169" s="190"/>
      <c r="GR169" s="190"/>
      <c r="GS169" s="190"/>
      <c r="GT169" s="190"/>
      <c r="GU169" s="190"/>
      <c r="GV169" s="190"/>
      <c r="GW169" s="190"/>
      <c r="GX169" s="190"/>
      <c r="GY169" s="190"/>
      <c r="GZ169" s="190"/>
      <c r="HA169" s="190"/>
      <c r="HB169" s="190"/>
      <c r="HC169" s="190"/>
      <c r="HD169" s="190"/>
      <c r="HE169" s="190"/>
      <c r="HF169" s="190"/>
      <c r="HG169" s="190"/>
      <c r="HH169" s="190"/>
      <c r="HI169" s="190"/>
      <c r="HJ169" s="190"/>
      <c r="HK169" s="190"/>
      <c r="HL169" s="190"/>
      <c r="HM169" s="190"/>
      <c r="HN169" s="190"/>
      <c r="HO169" s="190"/>
      <c r="HP169" s="190"/>
      <c r="HQ169" s="190"/>
      <c r="HR169" s="190"/>
      <c r="HS169" s="190"/>
      <c r="HT169" s="190"/>
      <c r="HU169" s="190"/>
    </row>
    <row r="170" spans="1:229" s="181" customFormat="1" ht="25.5">
      <c r="A170" s="172">
        <f t="shared" si="6"/>
        <v>161</v>
      </c>
      <c r="B170" s="173" t="s">
        <v>1222</v>
      </c>
      <c r="C170" s="183" t="s">
        <v>1223</v>
      </c>
      <c r="D170" s="172">
        <v>1986</v>
      </c>
      <c r="E170" s="183" t="s">
        <v>563</v>
      </c>
      <c r="F170" s="183" t="s">
        <v>402</v>
      </c>
      <c r="G170" s="172"/>
      <c r="H170" s="193"/>
      <c r="I170" s="172"/>
      <c r="J170" s="193"/>
      <c r="K170" s="184">
        <v>117957.4</v>
      </c>
      <c r="L170" s="172" t="s">
        <v>1603</v>
      </c>
      <c r="M170" s="179" t="s">
        <v>2449</v>
      </c>
      <c r="N170" s="172" t="s">
        <v>878</v>
      </c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90"/>
      <c r="DZ170" s="190"/>
      <c r="EA170" s="190"/>
      <c r="EB170" s="190"/>
      <c r="EC170" s="190"/>
      <c r="ED170" s="190"/>
      <c r="EE170" s="190"/>
      <c r="EF170" s="190"/>
      <c r="EG170" s="190"/>
      <c r="EH170" s="190"/>
      <c r="EI170" s="190"/>
      <c r="EJ170" s="190"/>
      <c r="EK170" s="190"/>
      <c r="EL170" s="190"/>
      <c r="EM170" s="190"/>
      <c r="EN170" s="190"/>
      <c r="EO170" s="190"/>
      <c r="EP170" s="190"/>
      <c r="EQ170" s="190"/>
      <c r="ER170" s="190"/>
      <c r="ES170" s="190"/>
      <c r="ET170" s="190"/>
      <c r="EU170" s="190"/>
      <c r="EV170" s="190"/>
      <c r="EW170" s="190"/>
      <c r="EX170" s="190"/>
      <c r="EY170" s="190"/>
      <c r="EZ170" s="190"/>
      <c r="FA170" s="190"/>
      <c r="FB170" s="190"/>
      <c r="FC170" s="190"/>
      <c r="FD170" s="190"/>
      <c r="FE170" s="190"/>
      <c r="FF170" s="190"/>
      <c r="FG170" s="190"/>
      <c r="FH170" s="190"/>
      <c r="FI170" s="190"/>
      <c r="FJ170" s="190"/>
      <c r="FK170" s="190"/>
      <c r="FL170" s="190"/>
      <c r="FM170" s="190"/>
      <c r="FN170" s="190"/>
      <c r="FO170" s="190"/>
      <c r="FP170" s="190"/>
      <c r="FQ170" s="190"/>
      <c r="FR170" s="190"/>
      <c r="FS170" s="190"/>
      <c r="FT170" s="190"/>
      <c r="FU170" s="190"/>
      <c r="FV170" s="190"/>
      <c r="FW170" s="190"/>
      <c r="FX170" s="190"/>
      <c r="FY170" s="190"/>
      <c r="FZ170" s="190"/>
      <c r="GA170" s="190"/>
      <c r="GB170" s="190"/>
      <c r="GC170" s="190"/>
      <c r="GD170" s="190"/>
      <c r="GE170" s="190"/>
      <c r="GF170" s="190"/>
      <c r="GG170" s="190"/>
      <c r="GH170" s="190"/>
      <c r="GI170" s="190"/>
      <c r="GJ170" s="190"/>
      <c r="GK170" s="190"/>
      <c r="GL170" s="190"/>
      <c r="GM170" s="190"/>
      <c r="GN170" s="190"/>
      <c r="GO170" s="190"/>
      <c r="GP170" s="190"/>
      <c r="GQ170" s="190"/>
      <c r="GR170" s="190"/>
      <c r="GS170" s="190"/>
      <c r="GT170" s="190"/>
      <c r="GU170" s="190"/>
      <c r="GV170" s="190"/>
      <c r="GW170" s="190"/>
      <c r="GX170" s="190"/>
      <c r="GY170" s="190"/>
      <c r="GZ170" s="190"/>
      <c r="HA170" s="190"/>
      <c r="HB170" s="190"/>
      <c r="HC170" s="190"/>
      <c r="HD170" s="190"/>
      <c r="HE170" s="190"/>
      <c r="HF170" s="190"/>
      <c r="HG170" s="190"/>
      <c r="HH170" s="190"/>
      <c r="HI170" s="190"/>
      <c r="HJ170" s="190"/>
      <c r="HK170" s="190"/>
      <c r="HL170" s="190"/>
      <c r="HM170" s="190"/>
      <c r="HN170" s="190"/>
      <c r="HO170" s="190"/>
      <c r="HP170" s="190"/>
      <c r="HQ170" s="190"/>
      <c r="HR170" s="190"/>
      <c r="HS170" s="190"/>
      <c r="HT170" s="190"/>
      <c r="HU170" s="190"/>
    </row>
    <row r="171" spans="1:229" s="181" customFormat="1" ht="25.5">
      <c r="A171" s="172">
        <f t="shared" si="6"/>
        <v>162</v>
      </c>
      <c r="B171" s="173" t="s">
        <v>31</v>
      </c>
      <c r="C171" s="183" t="s">
        <v>32</v>
      </c>
      <c r="D171" s="172">
        <v>1999</v>
      </c>
      <c r="E171" s="183" t="s">
        <v>563</v>
      </c>
      <c r="F171" s="183" t="s">
        <v>402</v>
      </c>
      <c r="G171" s="172"/>
      <c r="H171" s="193"/>
      <c r="I171" s="172"/>
      <c r="J171" s="193"/>
      <c r="K171" s="184">
        <v>117957.4</v>
      </c>
      <c r="L171" s="172" t="s">
        <v>1603</v>
      </c>
      <c r="M171" s="179" t="s">
        <v>2449</v>
      </c>
      <c r="N171" s="172" t="s">
        <v>878</v>
      </c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90"/>
      <c r="DZ171" s="190"/>
      <c r="EA171" s="190"/>
      <c r="EB171" s="190"/>
      <c r="EC171" s="190"/>
      <c r="ED171" s="190"/>
      <c r="EE171" s="190"/>
      <c r="EF171" s="190"/>
      <c r="EG171" s="190"/>
      <c r="EH171" s="190"/>
      <c r="EI171" s="190"/>
      <c r="EJ171" s="190"/>
      <c r="EK171" s="190"/>
      <c r="EL171" s="190"/>
      <c r="EM171" s="190"/>
      <c r="EN171" s="190"/>
      <c r="EO171" s="190"/>
      <c r="EP171" s="190"/>
      <c r="EQ171" s="190"/>
      <c r="ER171" s="190"/>
      <c r="ES171" s="190"/>
      <c r="ET171" s="190"/>
      <c r="EU171" s="190"/>
      <c r="EV171" s="190"/>
      <c r="EW171" s="190"/>
      <c r="EX171" s="190"/>
      <c r="EY171" s="190"/>
      <c r="EZ171" s="190"/>
      <c r="FA171" s="190"/>
      <c r="FB171" s="190"/>
      <c r="FC171" s="190"/>
      <c r="FD171" s="190"/>
      <c r="FE171" s="190"/>
      <c r="FF171" s="190"/>
      <c r="FG171" s="190"/>
      <c r="FH171" s="190"/>
      <c r="FI171" s="190"/>
      <c r="FJ171" s="190"/>
      <c r="FK171" s="190"/>
      <c r="FL171" s="190"/>
      <c r="FM171" s="190"/>
      <c r="FN171" s="190"/>
      <c r="FO171" s="190"/>
      <c r="FP171" s="190"/>
      <c r="FQ171" s="190"/>
      <c r="FR171" s="190"/>
      <c r="FS171" s="190"/>
      <c r="FT171" s="190"/>
      <c r="FU171" s="190"/>
      <c r="FV171" s="190"/>
      <c r="FW171" s="190"/>
      <c r="FX171" s="190"/>
      <c r="FY171" s="190"/>
      <c r="FZ171" s="190"/>
      <c r="GA171" s="190"/>
      <c r="GB171" s="190"/>
      <c r="GC171" s="190"/>
      <c r="GD171" s="190"/>
      <c r="GE171" s="190"/>
      <c r="GF171" s="190"/>
      <c r="GG171" s="190"/>
      <c r="GH171" s="190"/>
      <c r="GI171" s="190"/>
      <c r="GJ171" s="190"/>
      <c r="GK171" s="190"/>
      <c r="GL171" s="190"/>
      <c r="GM171" s="190"/>
      <c r="GN171" s="190"/>
      <c r="GO171" s="190"/>
      <c r="GP171" s="190"/>
      <c r="GQ171" s="190"/>
      <c r="GR171" s="190"/>
      <c r="GS171" s="190"/>
      <c r="GT171" s="190"/>
      <c r="GU171" s="190"/>
      <c r="GV171" s="190"/>
      <c r="GW171" s="190"/>
      <c r="GX171" s="190"/>
      <c r="GY171" s="190"/>
      <c r="GZ171" s="190"/>
      <c r="HA171" s="190"/>
      <c r="HB171" s="190"/>
      <c r="HC171" s="190"/>
      <c r="HD171" s="190"/>
      <c r="HE171" s="190"/>
      <c r="HF171" s="190"/>
      <c r="HG171" s="190"/>
      <c r="HH171" s="190"/>
      <c r="HI171" s="190"/>
      <c r="HJ171" s="190"/>
      <c r="HK171" s="190"/>
      <c r="HL171" s="190"/>
      <c r="HM171" s="190"/>
      <c r="HN171" s="190"/>
      <c r="HO171" s="190"/>
      <c r="HP171" s="190"/>
      <c r="HQ171" s="190"/>
      <c r="HR171" s="190"/>
      <c r="HS171" s="190"/>
      <c r="HT171" s="190"/>
      <c r="HU171" s="190"/>
    </row>
    <row r="172" spans="1:229" s="181" customFormat="1" ht="25.5">
      <c r="A172" s="172">
        <f>A171+1</f>
        <v>163</v>
      </c>
      <c r="B172" s="173" t="s">
        <v>33</v>
      </c>
      <c r="C172" s="183" t="s">
        <v>34</v>
      </c>
      <c r="D172" s="172">
        <v>2002</v>
      </c>
      <c r="E172" s="183" t="s">
        <v>563</v>
      </c>
      <c r="F172" s="183" t="s">
        <v>402</v>
      </c>
      <c r="G172" s="172"/>
      <c r="H172" s="193"/>
      <c r="I172" s="172"/>
      <c r="J172" s="193"/>
      <c r="K172" s="184">
        <v>117957.4</v>
      </c>
      <c r="L172" s="172" t="s">
        <v>1603</v>
      </c>
      <c r="M172" s="179" t="s">
        <v>2449</v>
      </c>
      <c r="N172" s="172" t="s">
        <v>878</v>
      </c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90"/>
      <c r="EC172" s="190"/>
      <c r="ED172" s="190"/>
      <c r="EE172" s="190"/>
      <c r="EF172" s="190"/>
      <c r="EG172" s="190"/>
      <c r="EH172" s="190"/>
      <c r="EI172" s="190"/>
      <c r="EJ172" s="190"/>
      <c r="EK172" s="190"/>
      <c r="EL172" s="190"/>
      <c r="EM172" s="190"/>
      <c r="EN172" s="190"/>
      <c r="EO172" s="190"/>
      <c r="EP172" s="190"/>
      <c r="EQ172" s="190"/>
      <c r="ER172" s="190"/>
      <c r="ES172" s="190"/>
      <c r="ET172" s="190"/>
      <c r="EU172" s="190"/>
      <c r="EV172" s="190"/>
      <c r="EW172" s="190"/>
      <c r="EX172" s="190"/>
      <c r="EY172" s="190"/>
      <c r="EZ172" s="190"/>
      <c r="FA172" s="190"/>
      <c r="FB172" s="190"/>
      <c r="FC172" s="190"/>
      <c r="FD172" s="190"/>
      <c r="FE172" s="190"/>
      <c r="FF172" s="190"/>
      <c r="FG172" s="190"/>
      <c r="FH172" s="190"/>
      <c r="FI172" s="190"/>
      <c r="FJ172" s="190"/>
      <c r="FK172" s="190"/>
      <c r="FL172" s="190"/>
      <c r="FM172" s="190"/>
      <c r="FN172" s="190"/>
      <c r="FO172" s="190"/>
      <c r="FP172" s="190"/>
      <c r="FQ172" s="190"/>
      <c r="FR172" s="190"/>
      <c r="FS172" s="190"/>
      <c r="FT172" s="190"/>
      <c r="FU172" s="190"/>
      <c r="FV172" s="190"/>
      <c r="FW172" s="190"/>
      <c r="FX172" s="190"/>
      <c r="FY172" s="190"/>
      <c r="FZ172" s="190"/>
      <c r="GA172" s="190"/>
      <c r="GB172" s="190"/>
      <c r="GC172" s="190"/>
      <c r="GD172" s="190"/>
      <c r="GE172" s="190"/>
      <c r="GF172" s="190"/>
      <c r="GG172" s="190"/>
      <c r="GH172" s="190"/>
      <c r="GI172" s="190"/>
      <c r="GJ172" s="190"/>
      <c r="GK172" s="190"/>
      <c r="GL172" s="190"/>
      <c r="GM172" s="190"/>
      <c r="GN172" s="190"/>
      <c r="GO172" s="190"/>
      <c r="GP172" s="190"/>
      <c r="GQ172" s="190"/>
      <c r="GR172" s="190"/>
      <c r="GS172" s="190"/>
      <c r="GT172" s="190"/>
      <c r="GU172" s="190"/>
      <c r="GV172" s="190"/>
      <c r="GW172" s="190"/>
      <c r="GX172" s="190"/>
      <c r="GY172" s="190"/>
      <c r="GZ172" s="190"/>
      <c r="HA172" s="190"/>
      <c r="HB172" s="190"/>
      <c r="HC172" s="190"/>
      <c r="HD172" s="190"/>
      <c r="HE172" s="190"/>
      <c r="HF172" s="190"/>
      <c r="HG172" s="190"/>
      <c r="HH172" s="190"/>
      <c r="HI172" s="190"/>
      <c r="HJ172" s="190"/>
      <c r="HK172" s="190"/>
      <c r="HL172" s="190"/>
      <c r="HM172" s="190"/>
      <c r="HN172" s="190"/>
      <c r="HO172" s="190"/>
      <c r="HP172" s="190"/>
      <c r="HQ172" s="190"/>
      <c r="HR172" s="190"/>
      <c r="HS172" s="190"/>
      <c r="HT172" s="190"/>
      <c r="HU172" s="190"/>
    </row>
    <row r="173" spans="1:229" s="181" customFormat="1" ht="25.5">
      <c r="A173" s="172">
        <f t="shared" ref="A173:A181" si="7">A172+1</f>
        <v>164</v>
      </c>
      <c r="B173" s="173" t="s">
        <v>35</v>
      </c>
      <c r="C173" s="183" t="s">
        <v>36</v>
      </c>
      <c r="D173" s="172">
        <v>2003</v>
      </c>
      <c r="E173" s="183" t="s">
        <v>563</v>
      </c>
      <c r="F173" s="183" t="s">
        <v>402</v>
      </c>
      <c r="G173" s="172"/>
      <c r="H173" s="193"/>
      <c r="I173" s="172"/>
      <c r="J173" s="193"/>
      <c r="K173" s="184">
        <v>117957.4</v>
      </c>
      <c r="L173" s="172" t="s">
        <v>1603</v>
      </c>
      <c r="M173" s="179" t="s">
        <v>2449</v>
      </c>
      <c r="N173" s="172" t="s">
        <v>878</v>
      </c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0"/>
      <c r="DX173" s="190"/>
      <c r="DY173" s="190"/>
      <c r="DZ173" s="190"/>
      <c r="EA173" s="190"/>
      <c r="EB173" s="190"/>
      <c r="EC173" s="190"/>
      <c r="ED173" s="190"/>
      <c r="EE173" s="190"/>
      <c r="EF173" s="190"/>
      <c r="EG173" s="190"/>
      <c r="EH173" s="190"/>
      <c r="EI173" s="190"/>
      <c r="EJ173" s="190"/>
      <c r="EK173" s="190"/>
      <c r="EL173" s="190"/>
      <c r="EM173" s="190"/>
      <c r="EN173" s="190"/>
      <c r="EO173" s="190"/>
      <c r="EP173" s="190"/>
      <c r="EQ173" s="190"/>
      <c r="ER173" s="190"/>
      <c r="ES173" s="190"/>
      <c r="ET173" s="190"/>
      <c r="EU173" s="190"/>
      <c r="EV173" s="190"/>
      <c r="EW173" s="190"/>
      <c r="EX173" s="190"/>
      <c r="EY173" s="190"/>
      <c r="EZ173" s="190"/>
      <c r="FA173" s="190"/>
      <c r="FB173" s="190"/>
      <c r="FC173" s="190"/>
      <c r="FD173" s="190"/>
      <c r="FE173" s="190"/>
      <c r="FF173" s="190"/>
      <c r="FG173" s="190"/>
      <c r="FH173" s="190"/>
      <c r="FI173" s="190"/>
      <c r="FJ173" s="190"/>
      <c r="FK173" s="190"/>
      <c r="FL173" s="190"/>
      <c r="FM173" s="190"/>
      <c r="FN173" s="190"/>
      <c r="FO173" s="190"/>
      <c r="FP173" s="190"/>
      <c r="FQ173" s="190"/>
      <c r="FR173" s="190"/>
      <c r="FS173" s="190"/>
      <c r="FT173" s="190"/>
      <c r="FU173" s="190"/>
      <c r="FV173" s="190"/>
      <c r="FW173" s="190"/>
      <c r="FX173" s="190"/>
      <c r="FY173" s="190"/>
      <c r="FZ173" s="190"/>
      <c r="GA173" s="190"/>
      <c r="GB173" s="190"/>
      <c r="GC173" s="190"/>
      <c r="GD173" s="190"/>
      <c r="GE173" s="190"/>
      <c r="GF173" s="190"/>
      <c r="GG173" s="190"/>
      <c r="GH173" s="190"/>
      <c r="GI173" s="190"/>
      <c r="GJ173" s="190"/>
      <c r="GK173" s="190"/>
      <c r="GL173" s="190"/>
      <c r="GM173" s="190"/>
      <c r="GN173" s="190"/>
      <c r="GO173" s="190"/>
      <c r="GP173" s="190"/>
      <c r="GQ173" s="190"/>
      <c r="GR173" s="190"/>
      <c r="GS173" s="190"/>
      <c r="GT173" s="190"/>
      <c r="GU173" s="190"/>
      <c r="GV173" s="190"/>
      <c r="GW173" s="190"/>
      <c r="GX173" s="190"/>
      <c r="GY173" s="190"/>
      <c r="GZ173" s="190"/>
      <c r="HA173" s="190"/>
      <c r="HB173" s="190"/>
      <c r="HC173" s="190"/>
      <c r="HD173" s="190"/>
      <c r="HE173" s="190"/>
      <c r="HF173" s="190"/>
      <c r="HG173" s="190"/>
      <c r="HH173" s="190"/>
      <c r="HI173" s="190"/>
      <c r="HJ173" s="190"/>
      <c r="HK173" s="190"/>
      <c r="HL173" s="190"/>
      <c r="HM173" s="190"/>
      <c r="HN173" s="190"/>
      <c r="HO173" s="190"/>
      <c r="HP173" s="190"/>
      <c r="HQ173" s="190"/>
      <c r="HR173" s="190"/>
      <c r="HS173" s="190"/>
      <c r="HT173" s="190"/>
      <c r="HU173" s="190"/>
    </row>
    <row r="174" spans="1:229" s="32" customFormat="1" ht="25.5">
      <c r="A174" s="172">
        <f t="shared" si="7"/>
        <v>165</v>
      </c>
      <c r="B174" s="54" t="s">
        <v>37</v>
      </c>
      <c r="C174" s="42" t="s">
        <v>38</v>
      </c>
      <c r="D174" s="57">
        <v>2002</v>
      </c>
      <c r="E174" s="42" t="s">
        <v>563</v>
      </c>
      <c r="F174" s="42" t="s">
        <v>236</v>
      </c>
      <c r="G174" s="42" t="s">
        <v>39</v>
      </c>
      <c r="H174" s="70"/>
      <c r="I174" s="57"/>
      <c r="J174" s="70"/>
      <c r="K174" s="65">
        <v>2848</v>
      </c>
      <c r="L174" s="57" t="s">
        <v>1603</v>
      </c>
      <c r="M174" s="55" t="s">
        <v>2449</v>
      </c>
      <c r="N174" s="57" t="s">
        <v>878</v>
      </c>
      <c r="O174" s="38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</row>
    <row r="175" spans="1:229" s="181" customFormat="1" ht="25.5">
      <c r="A175" s="172">
        <f t="shared" si="7"/>
        <v>166</v>
      </c>
      <c r="B175" s="173" t="s">
        <v>40</v>
      </c>
      <c r="C175" s="183" t="s">
        <v>1627</v>
      </c>
      <c r="D175" s="172">
        <v>1976</v>
      </c>
      <c r="E175" s="188" t="s">
        <v>563</v>
      </c>
      <c r="F175" s="183" t="s">
        <v>402</v>
      </c>
      <c r="G175" s="183"/>
      <c r="H175" s="194"/>
      <c r="I175" s="183"/>
      <c r="J175" s="195"/>
      <c r="K175" s="184">
        <v>1876</v>
      </c>
      <c r="L175" s="172" t="s">
        <v>1603</v>
      </c>
      <c r="M175" s="179" t="s">
        <v>2449</v>
      </c>
      <c r="N175" s="172" t="s">
        <v>878</v>
      </c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90"/>
      <c r="DZ175" s="190"/>
      <c r="EA175" s="190"/>
      <c r="EB175" s="190"/>
      <c r="EC175" s="190"/>
      <c r="ED175" s="190"/>
      <c r="EE175" s="190"/>
      <c r="EF175" s="190"/>
      <c r="EG175" s="190"/>
      <c r="EH175" s="190"/>
      <c r="EI175" s="190"/>
      <c r="EJ175" s="190"/>
      <c r="EK175" s="190"/>
      <c r="EL175" s="190"/>
      <c r="EM175" s="190"/>
      <c r="EN175" s="190"/>
      <c r="EO175" s="190"/>
      <c r="EP175" s="190"/>
      <c r="EQ175" s="190"/>
      <c r="ER175" s="190"/>
      <c r="ES175" s="190"/>
      <c r="ET175" s="190"/>
      <c r="EU175" s="190"/>
      <c r="EV175" s="190"/>
      <c r="EW175" s="190"/>
      <c r="EX175" s="190"/>
      <c r="EY175" s="190"/>
      <c r="EZ175" s="190"/>
      <c r="FA175" s="190"/>
      <c r="FB175" s="190"/>
      <c r="FC175" s="190"/>
      <c r="FD175" s="190"/>
      <c r="FE175" s="190"/>
      <c r="FF175" s="190"/>
      <c r="FG175" s="190"/>
      <c r="FH175" s="190"/>
      <c r="FI175" s="190"/>
      <c r="FJ175" s="190"/>
      <c r="FK175" s="190"/>
      <c r="FL175" s="190"/>
      <c r="FM175" s="190"/>
      <c r="FN175" s="190"/>
      <c r="FO175" s="190"/>
      <c r="FP175" s="190"/>
      <c r="FQ175" s="190"/>
      <c r="FR175" s="190"/>
      <c r="FS175" s="190"/>
      <c r="FT175" s="190"/>
      <c r="FU175" s="190"/>
      <c r="FV175" s="190"/>
      <c r="FW175" s="190"/>
      <c r="FX175" s="190"/>
      <c r="FY175" s="190"/>
      <c r="FZ175" s="190"/>
      <c r="GA175" s="190"/>
      <c r="GB175" s="190"/>
      <c r="GC175" s="190"/>
      <c r="GD175" s="190"/>
      <c r="GE175" s="190"/>
      <c r="GF175" s="190"/>
      <c r="GG175" s="190"/>
      <c r="GH175" s="190"/>
      <c r="GI175" s="190"/>
      <c r="GJ175" s="190"/>
      <c r="GK175" s="190"/>
      <c r="GL175" s="190"/>
      <c r="GM175" s="190"/>
      <c r="GN175" s="190"/>
      <c r="GO175" s="190"/>
      <c r="GP175" s="190"/>
      <c r="GQ175" s="190"/>
      <c r="GR175" s="190"/>
      <c r="GS175" s="190"/>
      <c r="GT175" s="190"/>
      <c r="GU175" s="190"/>
      <c r="GV175" s="190"/>
      <c r="GW175" s="190"/>
      <c r="GX175" s="190"/>
      <c r="GY175" s="190"/>
      <c r="GZ175" s="190"/>
      <c r="HA175" s="190"/>
      <c r="HB175" s="190"/>
      <c r="HC175" s="190"/>
      <c r="HD175" s="190"/>
      <c r="HE175" s="190"/>
      <c r="HF175" s="190"/>
      <c r="HG175" s="190"/>
      <c r="HH175" s="190"/>
      <c r="HI175" s="190"/>
      <c r="HJ175" s="190"/>
      <c r="HK175" s="190"/>
      <c r="HL175" s="190"/>
      <c r="HM175" s="190"/>
      <c r="HN175" s="190"/>
      <c r="HO175" s="190"/>
      <c r="HP175" s="190"/>
      <c r="HQ175" s="190"/>
      <c r="HR175" s="190"/>
      <c r="HS175" s="190"/>
      <c r="HT175" s="190"/>
      <c r="HU175" s="190"/>
    </row>
    <row r="176" spans="1:229" s="181" customFormat="1" ht="25.5">
      <c r="A176" s="172">
        <f t="shared" si="7"/>
        <v>167</v>
      </c>
      <c r="B176" s="173" t="s">
        <v>41</v>
      </c>
      <c r="C176" s="183" t="s">
        <v>3529</v>
      </c>
      <c r="D176" s="172">
        <v>1993</v>
      </c>
      <c r="E176" s="188" t="s">
        <v>563</v>
      </c>
      <c r="F176" s="186" t="s">
        <v>402</v>
      </c>
      <c r="G176" s="183" t="s">
        <v>3530</v>
      </c>
      <c r="H176" s="194"/>
      <c r="I176" s="183"/>
      <c r="J176" s="195"/>
      <c r="K176" s="184">
        <v>3464</v>
      </c>
      <c r="L176" s="172" t="s">
        <v>1603</v>
      </c>
      <c r="M176" s="179" t="s">
        <v>2449</v>
      </c>
      <c r="N176" s="172" t="s">
        <v>878</v>
      </c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90"/>
      <c r="EE176" s="190"/>
      <c r="EF176" s="190"/>
      <c r="EG176" s="190"/>
      <c r="EH176" s="190"/>
      <c r="EI176" s="190"/>
      <c r="EJ176" s="190"/>
      <c r="EK176" s="190"/>
      <c r="EL176" s="190"/>
      <c r="EM176" s="190"/>
      <c r="EN176" s="190"/>
      <c r="EO176" s="190"/>
      <c r="EP176" s="190"/>
      <c r="EQ176" s="190"/>
      <c r="ER176" s="190"/>
      <c r="ES176" s="190"/>
      <c r="ET176" s="190"/>
      <c r="EU176" s="190"/>
      <c r="EV176" s="190"/>
      <c r="EW176" s="190"/>
      <c r="EX176" s="190"/>
      <c r="EY176" s="190"/>
      <c r="EZ176" s="190"/>
      <c r="FA176" s="190"/>
      <c r="FB176" s="190"/>
      <c r="FC176" s="190"/>
      <c r="FD176" s="190"/>
      <c r="FE176" s="190"/>
      <c r="FF176" s="190"/>
      <c r="FG176" s="190"/>
      <c r="FH176" s="190"/>
      <c r="FI176" s="190"/>
      <c r="FJ176" s="190"/>
      <c r="FK176" s="190"/>
      <c r="FL176" s="190"/>
      <c r="FM176" s="190"/>
      <c r="FN176" s="190"/>
      <c r="FO176" s="190"/>
      <c r="FP176" s="190"/>
      <c r="FQ176" s="190"/>
      <c r="FR176" s="190"/>
      <c r="FS176" s="190"/>
      <c r="FT176" s="190"/>
      <c r="FU176" s="190"/>
      <c r="FV176" s="190"/>
      <c r="FW176" s="190"/>
      <c r="FX176" s="190"/>
      <c r="FY176" s="190"/>
      <c r="FZ176" s="190"/>
      <c r="GA176" s="190"/>
      <c r="GB176" s="190"/>
      <c r="GC176" s="190"/>
      <c r="GD176" s="190"/>
      <c r="GE176" s="190"/>
      <c r="GF176" s="190"/>
      <c r="GG176" s="190"/>
      <c r="GH176" s="190"/>
      <c r="GI176" s="190"/>
      <c r="GJ176" s="190"/>
      <c r="GK176" s="190"/>
      <c r="GL176" s="190"/>
      <c r="GM176" s="190"/>
      <c r="GN176" s="190"/>
      <c r="GO176" s="190"/>
      <c r="GP176" s="190"/>
      <c r="GQ176" s="190"/>
      <c r="GR176" s="190"/>
      <c r="GS176" s="190"/>
      <c r="GT176" s="190"/>
      <c r="GU176" s="190"/>
      <c r="GV176" s="190"/>
      <c r="GW176" s="190"/>
      <c r="GX176" s="190"/>
      <c r="GY176" s="190"/>
      <c r="GZ176" s="190"/>
      <c r="HA176" s="190"/>
      <c r="HB176" s="190"/>
      <c r="HC176" s="190"/>
      <c r="HD176" s="190"/>
      <c r="HE176" s="190"/>
      <c r="HF176" s="190"/>
      <c r="HG176" s="190"/>
      <c r="HH176" s="190"/>
      <c r="HI176" s="190"/>
      <c r="HJ176" s="190"/>
      <c r="HK176" s="190"/>
      <c r="HL176" s="190"/>
      <c r="HM176" s="190"/>
      <c r="HN176" s="190"/>
      <c r="HO176" s="190"/>
      <c r="HP176" s="190"/>
      <c r="HQ176" s="190"/>
      <c r="HR176" s="190"/>
      <c r="HS176" s="190"/>
      <c r="HT176" s="190"/>
      <c r="HU176" s="190"/>
    </row>
    <row r="177" spans="1:229" s="181" customFormat="1" ht="25.5">
      <c r="A177" s="172">
        <f t="shared" si="7"/>
        <v>168</v>
      </c>
      <c r="B177" s="173" t="s">
        <v>42</v>
      </c>
      <c r="C177" s="183" t="s">
        <v>38</v>
      </c>
      <c r="D177" s="172">
        <v>2002</v>
      </c>
      <c r="E177" s="188" t="s">
        <v>563</v>
      </c>
      <c r="F177" s="186" t="s">
        <v>236</v>
      </c>
      <c r="G177" s="183" t="s">
        <v>39</v>
      </c>
      <c r="H177" s="194"/>
      <c r="I177" s="183"/>
      <c r="J177" s="195"/>
      <c r="K177" s="184">
        <v>3464</v>
      </c>
      <c r="L177" s="172" t="s">
        <v>1603</v>
      </c>
      <c r="M177" s="179" t="s">
        <v>2449</v>
      </c>
      <c r="N177" s="172" t="s">
        <v>878</v>
      </c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0"/>
      <c r="DX177" s="190"/>
      <c r="DY177" s="190"/>
      <c r="DZ177" s="190"/>
      <c r="EA177" s="190"/>
      <c r="EB177" s="190"/>
      <c r="EC177" s="190"/>
      <c r="ED177" s="190"/>
      <c r="EE177" s="190"/>
      <c r="EF177" s="190"/>
      <c r="EG177" s="190"/>
      <c r="EH177" s="190"/>
      <c r="EI177" s="190"/>
      <c r="EJ177" s="190"/>
      <c r="EK177" s="190"/>
      <c r="EL177" s="190"/>
      <c r="EM177" s="190"/>
      <c r="EN177" s="190"/>
      <c r="EO177" s="190"/>
      <c r="EP177" s="190"/>
      <c r="EQ177" s="190"/>
      <c r="ER177" s="190"/>
      <c r="ES177" s="190"/>
      <c r="ET177" s="190"/>
      <c r="EU177" s="190"/>
      <c r="EV177" s="190"/>
      <c r="EW177" s="190"/>
      <c r="EX177" s="190"/>
      <c r="EY177" s="190"/>
      <c r="EZ177" s="190"/>
      <c r="FA177" s="190"/>
      <c r="FB177" s="190"/>
      <c r="FC177" s="190"/>
      <c r="FD177" s="190"/>
      <c r="FE177" s="190"/>
      <c r="FF177" s="190"/>
      <c r="FG177" s="190"/>
      <c r="FH177" s="190"/>
      <c r="FI177" s="190"/>
      <c r="FJ177" s="190"/>
      <c r="FK177" s="190"/>
      <c r="FL177" s="190"/>
      <c r="FM177" s="190"/>
      <c r="FN177" s="190"/>
      <c r="FO177" s="190"/>
      <c r="FP177" s="190"/>
      <c r="FQ177" s="190"/>
      <c r="FR177" s="190"/>
      <c r="FS177" s="190"/>
      <c r="FT177" s="190"/>
      <c r="FU177" s="190"/>
      <c r="FV177" s="190"/>
      <c r="FW177" s="190"/>
      <c r="FX177" s="190"/>
      <c r="FY177" s="190"/>
      <c r="FZ177" s="190"/>
      <c r="GA177" s="190"/>
      <c r="GB177" s="190"/>
      <c r="GC177" s="190"/>
      <c r="GD177" s="190"/>
      <c r="GE177" s="190"/>
      <c r="GF177" s="190"/>
      <c r="GG177" s="190"/>
      <c r="GH177" s="190"/>
      <c r="GI177" s="190"/>
      <c r="GJ177" s="190"/>
      <c r="GK177" s="190"/>
      <c r="GL177" s="190"/>
      <c r="GM177" s="190"/>
      <c r="GN177" s="190"/>
      <c r="GO177" s="190"/>
      <c r="GP177" s="190"/>
      <c r="GQ177" s="190"/>
      <c r="GR177" s="190"/>
      <c r="GS177" s="190"/>
      <c r="GT177" s="190"/>
      <c r="GU177" s="190"/>
      <c r="GV177" s="190"/>
      <c r="GW177" s="190"/>
      <c r="GX177" s="190"/>
      <c r="GY177" s="190"/>
      <c r="GZ177" s="190"/>
      <c r="HA177" s="190"/>
      <c r="HB177" s="190"/>
      <c r="HC177" s="190"/>
      <c r="HD177" s="190"/>
      <c r="HE177" s="190"/>
      <c r="HF177" s="190"/>
      <c r="HG177" s="190"/>
      <c r="HH177" s="190"/>
      <c r="HI177" s="190"/>
      <c r="HJ177" s="190"/>
      <c r="HK177" s="190"/>
      <c r="HL177" s="190"/>
      <c r="HM177" s="190"/>
      <c r="HN177" s="190"/>
      <c r="HO177" s="190"/>
      <c r="HP177" s="190"/>
      <c r="HQ177" s="190"/>
      <c r="HR177" s="190"/>
      <c r="HS177" s="190"/>
      <c r="HT177" s="190"/>
      <c r="HU177" s="190"/>
    </row>
    <row r="178" spans="1:229" s="181" customFormat="1" ht="25.5">
      <c r="A178" s="172">
        <f t="shared" si="7"/>
        <v>169</v>
      </c>
      <c r="B178" s="173" t="s">
        <v>43</v>
      </c>
      <c r="C178" s="183" t="s">
        <v>44</v>
      </c>
      <c r="D178" s="172">
        <v>1985</v>
      </c>
      <c r="E178" s="186" t="s">
        <v>563</v>
      </c>
      <c r="F178" s="186" t="s">
        <v>402</v>
      </c>
      <c r="G178" s="172"/>
      <c r="H178" s="193"/>
      <c r="I178" s="172"/>
      <c r="J178" s="193"/>
      <c r="K178" s="184">
        <v>3407</v>
      </c>
      <c r="L178" s="172" t="s">
        <v>1603</v>
      </c>
      <c r="M178" s="179" t="s">
        <v>2449</v>
      </c>
      <c r="N178" s="172" t="s">
        <v>878</v>
      </c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90"/>
      <c r="EC178" s="190"/>
      <c r="ED178" s="190"/>
      <c r="EE178" s="190"/>
      <c r="EF178" s="190"/>
      <c r="EG178" s="190"/>
      <c r="EH178" s="190"/>
      <c r="EI178" s="190"/>
      <c r="EJ178" s="190"/>
      <c r="EK178" s="190"/>
      <c r="EL178" s="190"/>
      <c r="EM178" s="190"/>
      <c r="EN178" s="190"/>
      <c r="EO178" s="190"/>
      <c r="EP178" s="190"/>
      <c r="EQ178" s="190"/>
      <c r="ER178" s="190"/>
      <c r="ES178" s="190"/>
      <c r="ET178" s="190"/>
      <c r="EU178" s="190"/>
      <c r="EV178" s="190"/>
      <c r="EW178" s="190"/>
      <c r="EX178" s="190"/>
      <c r="EY178" s="190"/>
      <c r="EZ178" s="190"/>
      <c r="FA178" s="190"/>
      <c r="FB178" s="190"/>
      <c r="FC178" s="190"/>
      <c r="FD178" s="190"/>
      <c r="FE178" s="190"/>
      <c r="FF178" s="190"/>
      <c r="FG178" s="190"/>
      <c r="FH178" s="190"/>
      <c r="FI178" s="190"/>
      <c r="FJ178" s="190"/>
      <c r="FK178" s="190"/>
      <c r="FL178" s="190"/>
      <c r="FM178" s="190"/>
      <c r="FN178" s="190"/>
      <c r="FO178" s="190"/>
      <c r="FP178" s="190"/>
      <c r="FQ178" s="190"/>
      <c r="FR178" s="190"/>
      <c r="FS178" s="190"/>
      <c r="FT178" s="190"/>
      <c r="FU178" s="190"/>
      <c r="FV178" s="190"/>
      <c r="FW178" s="190"/>
      <c r="FX178" s="190"/>
      <c r="FY178" s="190"/>
      <c r="FZ178" s="190"/>
      <c r="GA178" s="190"/>
      <c r="GB178" s="190"/>
      <c r="GC178" s="190"/>
      <c r="GD178" s="190"/>
      <c r="GE178" s="190"/>
      <c r="GF178" s="190"/>
      <c r="GG178" s="190"/>
      <c r="GH178" s="190"/>
      <c r="GI178" s="190"/>
      <c r="GJ178" s="190"/>
      <c r="GK178" s="190"/>
      <c r="GL178" s="190"/>
      <c r="GM178" s="190"/>
      <c r="GN178" s="190"/>
      <c r="GO178" s="190"/>
      <c r="GP178" s="190"/>
      <c r="GQ178" s="190"/>
      <c r="GR178" s="190"/>
      <c r="GS178" s="190"/>
      <c r="GT178" s="190"/>
      <c r="GU178" s="190"/>
      <c r="GV178" s="190"/>
      <c r="GW178" s="190"/>
      <c r="GX178" s="190"/>
      <c r="GY178" s="190"/>
      <c r="GZ178" s="190"/>
      <c r="HA178" s="190"/>
      <c r="HB178" s="190"/>
      <c r="HC178" s="190"/>
      <c r="HD178" s="190"/>
      <c r="HE178" s="190"/>
      <c r="HF178" s="190"/>
      <c r="HG178" s="190"/>
      <c r="HH178" s="190"/>
      <c r="HI178" s="190"/>
      <c r="HJ178" s="190"/>
      <c r="HK178" s="190"/>
      <c r="HL178" s="190"/>
      <c r="HM178" s="190"/>
      <c r="HN178" s="190"/>
      <c r="HO178" s="190"/>
      <c r="HP178" s="190"/>
      <c r="HQ178" s="190"/>
      <c r="HR178" s="190"/>
      <c r="HS178" s="190"/>
      <c r="HT178" s="190"/>
      <c r="HU178" s="190"/>
    </row>
    <row r="179" spans="1:229" s="32" customFormat="1" ht="25.5">
      <c r="A179" s="172">
        <f t="shared" si="7"/>
        <v>170</v>
      </c>
      <c r="B179" s="54" t="s">
        <v>45</v>
      </c>
      <c r="C179" s="42" t="s">
        <v>38</v>
      </c>
      <c r="D179" s="57">
        <v>2002</v>
      </c>
      <c r="E179" s="42" t="s">
        <v>563</v>
      </c>
      <c r="F179" s="42" t="s">
        <v>236</v>
      </c>
      <c r="G179" s="57" t="s">
        <v>644</v>
      </c>
      <c r="H179" s="70"/>
      <c r="I179" s="57"/>
      <c r="J179" s="70"/>
      <c r="K179" s="65">
        <v>24357.47</v>
      </c>
      <c r="L179" s="57" t="s">
        <v>1603</v>
      </c>
      <c r="M179" s="55" t="s">
        <v>2449</v>
      </c>
      <c r="N179" s="57" t="s">
        <v>878</v>
      </c>
      <c r="O179" s="38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</row>
    <row r="180" spans="1:229" s="181" customFormat="1" ht="25.5">
      <c r="A180" s="172">
        <f t="shared" si="7"/>
        <v>171</v>
      </c>
      <c r="B180" s="173" t="s">
        <v>645</v>
      </c>
      <c r="C180" s="183" t="s">
        <v>21</v>
      </c>
      <c r="D180" s="172">
        <v>1999</v>
      </c>
      <c r="E180" s="181" t="s">
        <v>563</v>
      </c>
      <c r="F180" s="186" t="s">
        <v>402</v>
      </c>
      <c r="G180" s="183"/>
      <c r="H180" s="194"/>
      <c r="I180" s="183"/>
      <c r="J180" s="195"/>
      <c r="K180" s="184">
        <v>3030</v>
      </c>
      <c r="L180" s="172" t="s">
        <v>1603</v>
      </c>
      <c r="M180" s="179" t="s">
        <v>2449</v>
      </c>
      <c r="N180" s="172" t="s">
        <v>878</v>
      </c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90"/>
      <c r="EC180" s="190"/>
      <c r="ED180" s="190"/>
      <c r="EE180" s="190"/>
      <c r="EF180" s="190"/>
      <c r="EG180" s="190"/>
      <c r="EH180" s="190"/>
      <c r="EI180" s="190"/>
      <c r="EJ180" s="190"/>
      <c r="EK180" s="190"/>
      <c r="EL180" s="190"/>
      <c r="EM180" s="190"/>
      <c r="EN180" s="190"/>
      <c r="EO180" s="190"/>
      <c r="EP180" s="190"/>
      <c r="EQ180" s="190"/>
      <c r="ER180" s="190"/>
      <c r="ES180" s="190"/>
      <c r="ET180" s="190"/>
      <c r="EU180" s="190"/>
      <c r="EV180" s="190"/>
      <c r="EW180" s="190"/>
      <c r="EX180" s="190"/>
      <c r="EY180" s="190"/>
      <c r="EZ180" s="190"/>
      <c r="FA180" s="190"/>
      <c r="FB180" s="190"/>
      <c r="FC180" s="190"/>
      <c r="FD180" s="190"/>
      <c r="FE180" s="190"/>
      <c r="FF180" s="190"/>
      <c r="FG180" s="190"/>
      <c r="FH180" s="190"/>
      <c r="FI180" s="190"/>
      <c r="FJ180" s="190"/>
      <c r="FK180" s="190"/>
      <c r="FL180" s="190"/>
      <c r="FM180" s="190"/>
      <c r="FN180" s="190"/>
      <c r="FO180" s="190"/>
      <c r="FP180" s="190"/>
      <c r="FQ180" s="190"/>
      <c r="FR180" s="190"/>
      <c r="FS180" s="190"/>
      <c r="FT180" s="190"/>
      <c r="FU180" s="190"/>
      <c r="FV180" s="190"/>
      <c r="FW180" s="190"/>
      <c r="FX180" s="190"/>
      <c r="FY180" s="190"/>
      <c r="FZ180" s="190"/>
      <c r="GA180" s="190"/>
      <c r="GB180" s="190"/>
      <c r="GC180" s="190"/>
      <c r="GD180" s="190"/>
      <c r="GE180" s="190"/>
      <c r="GF180" s="190"/>
      <c r="GG180" s="190"/>
      <c r="GH180" s="190"/>
      <c r="GI180" s="190"/>
      <c r="GJ180" s="190"/>
      <c r="GK180" s="190"/>
      <c r="GL180" s="190"/>
      <c r="GM180" s="190"/>
      <c r="GN180" s="190"/>
      <c r="GO180" s="190"/>
      <c r="GP180" s="190"/>
      <c r="GQ180" s="190"/>
      <c r="GR180" s="190"/>
      <c r="GS180" s="190"/>
      <c r="GT180" s="190"/>
      <c r="GU180" s="190"/>
      <c r="GV180" s="190"/>
      <c r="GW180" s="190"/>
      <c r="GX180" s="190"/>
      <c r="GY180" s="190"/>
      <c r="GZ180" s="190"/>
      <c r="HA180" s="190"/>
      <c r="HB180" s="190"/>
      <c r="HC180" s="190"/>
      <c r="HD180" s="190"/>
      <c r="HE180" s="190"/>
      <c r="HF180" s="190"/>
      <c r="HG180" s="190"/>
      <c r="HH180" s="190"/>
      <c r="HI180" s="190"/>
      <c r="HJ180" s="190"/>
      <c r="HK180" s="190"/>
      <c r="HL180" s="190"/>
      <c r="HM180" s="190"/>
      <c r="HN180" s="190"/>
      <c r="HO180" s="190"/>
      <c r="HP180" s="190"/>
      <c r="HQ180" s="190"/>
      <c r="HR180" s="190"/>
      <c r="HS180" s="190"/>
      <c r="HT180" s="190"/>
      <c r="HU180" s="190"/>
    </row>
    <row r="181" spans="1:229" s="181" customFormat="1" ht="25.5">
      <c r="A181" s="172">
        <f t="shared" si="7"/>
        <v>172</v>
      </c>
      <c r="B181" s="173" t="s">
        <v>646</v>
      </c>
      <c r="C181" s="183" t="s">
        <v>647</v>
      </c>
      <c r="D181" s="172">
        <v>1999</v>
      </c>
      <c r="E181" s="181" t="s">
        <v>563</v>
      </c>
      <c r="F181" s="186" t="s">
        <v>402</v>
      </c>
      <c r="G181" s="183" t="s">
        <v>648</v>
      </c>
      <c r="H181" s="194"/>
      <c r="I181" s="183"/>
      <c r="J181" s="195"/>
      <c r="K181" s="184">
        <v>10000</v>
      </c>
      <c r="L181" s="172" t="s">
        <v>1603</v>
      </c>
      <c r="M181" s="179" t="s">
        <v>2449</v>
      </c>
      <c r="N181" s="172" t="s">
        <v>878</v>
      </c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  <c r="DT181" s="190"/>
      <c r="DU181" s="190"/>
      <c r="DV181" s="190"/>
      <c r="DW181" s="190"/>
      <c r="DX181" s="190"/>
      <c r="DY181" s="190"/>
      <c r="DZ181" s="190"/>
      <c r="EA181" s="190"/>
      <c r="EB181" s="190"/>
      <c r="EC181" s="190"/>
      <c r="ED181" s="190"/>
      <c r="EE181" s="190"/>
      <c r="EF181" s="190"/>
      <c r="EG181" s="190"/>
      <c r="EH181" s="190"/>
      <c r="EI181" s="190"/>
      <c r="EJ181" s="190"/>
      <c r="EK181" s="190"/>
      <c r="EL181" s="190"/>
      <c r="EM181" s="190"/>
      <c r="EN181" s="190"/>
      <c r="EO181" s="190"/>
      <c r="EP181" s="190"/>
      <c r="EQ181" s="190"/>
      <c r="ER181" s="190"/>
      <c r="ES181" s="190"/>
      <c r="ET181" s="190"/>
      <c r="EU181" s="190"/>
      <c r="EV181" s="190"/>
      <c r="EW181" s="190"/>
      <c r="EX181" s="190"/>
      <c r="EY181" s="190"/>
      <c r="EZ181" s="190"/>
      <c r="FA181" s="190"/>
      <c r="FB181" s="190"/>
      <c r="FC181" s="190"/>
      <c r="FD181" s="190"/>
      <c r="FE181" s="190"/>
      <c r="FF181" s="190"/>
      <c r="FG181" s="190"/>
      <c r="FH181" s="190"/>
      <c r="FI181" s="190"/>
      <c r="FJ181" s="190"/>
      <c r="FK181" s="190"/>
      <c r="FL181" s="190"/>
      <c r="FM181" s="190"/>
      <c r="FN181" s="190"/>
      <c r="FO181" s="190"/>
      <c r="FP181" s="190"/>
      <c r="FQ181" s="190"/>
      <c r="FR181" s="190"/>
      <c r="FS181" s="190"/>
      <c r="FT181" s="190"/>
      <c r="FU181" s="190"/>
      <c r="FV181" s="190"/>
      <c r="FW181" s="190"/>
      <c r="FX181" s="190"/>
      <c r="FY181" s="190"/>
      <c r="FZ181" s="190"/>
      <c r="GA181" s="190"/>
      <c r="GB181" s="190"/>
      <c r="GC181" s="190"/>
      <c r="GD181" s="190"/>
      <c r="GE181" s="190"/>
      <c r="GF181" s="190"/>
      <c r="GG181" s="190"/>
      <c r="GH181" s="190"/>
      <c r="GI181" s="190"/>
      <c r="GJ181" s="190"/>
      <c r="GK181" s="190"/>
      <c r="GL181" s="190"/>
      <c r="GM181" s="190"/>
      <c r="GN181" s="190"/>
      <c r="GO181" s="190"/>
      <c r="GP181" s="190"/>
      <c r="GQ181" s="190"/>
      <c r="GR181" s="190"/>
      <c r="GS181" s="190"/>
      <c r="GT181" s="190"/>
      <c r="GU181" s="190"/>
      <c r="GV181" s="190"/>
      <c r="GW181" s="190"/>
      <c r="GX181" s="190"/>
      <c r="GY181" s="190"/>
      <c r="GZ181" s="190"/>
      <c r="HA181" s="190"/>
      <c r="HB181" s="190"/>
      <c r="HC181" s="190"/>
      <c r="HD181" s="190"/>
      <c r="HE181" s="190"/>
      <c r="HF181" s="190"/>
      <c r="HG181" s="190"/>
      <c r="HH181" s="190"/>
      <c r="HI181" s="190"/>
      <c r="HJ181" s="190"/>
      <c r="HK181" s="190"/>
      <c r="HL181" s="190"/>
      <c r="HM181" s="190"/>
      <c r="HN181" s="190"/>
      <c r="HO181" s="190"/>
      <c r="HP181" s="190"/>
      <c r="HQ181" s="190"/>
      <c r="HR181" s="190"/>
      <c r="HS181" s="190"/>
      <c r="HT181" s="190"/>
      <c r="HU181" s="190"/>
    </row>
    <row r="182" spans="1:229" s="181" customFormat="1" ht="25.5">
      <c r="A182" s="172">
        <f>A181+1</f>
        <v>173</v>
      </c>
      <c r="B182" s="173" t="s">
        <v>649</v>
      </c>
      <c r="C182" s="183" t="s">
        <v>383</v>
      </c>
      <c r="D182" s="172">
        <v>1996</v>
      </c>
      <c r="E182" s="181" t="s">
        <v>563</v>
      </c>
      <c r="F182" s="186" t="s">
        <v>402</v>
      </c>
      <c r="G182" s="183" t="s">
        <v>1378</v>
      </c>
      <c r="H182" s="194"/>
      <c r="I182" s="183"/>
      <c r="J182" s="195"/>
      <c r="K182" s="184">
        <v>7473.72</v>
      </c>
      <c r="L182" s="172" t="s">
        <v>1603</v>
      </c>
      <c r="M182" s="179" t="s">
        <v>2449</v>
      </c>
      <c r="N182" s="172" t="s">
        <v>878</v>
      </c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0"/>
      <c r="DX182" s="190"/>
      <c r="DY182" s="190"/>
      <c r="DZ182" s="190"/>
      <c r="EA182" s="190"/>
      <c r="EB182" s="190"/>
      <c r="EC182" s="190"/>
      <c r="ED182" s="190"/>
      <c r="EE182" s="190"/>
      <c r="EF182" s="190"/>
      <c r="EG182" s="190"/>
      <c r="EH182" s="190"/>
      <c r="EI182" s="190"/>
      <c r="EJ182" s="190"/>
      <c r="EK182" s="190"/>
      <c r="EL182" s="190"/>
      <c r="EM182" s="190"/>
      <c r="EN182" s="190"/>
      <c r="EO182" s="190"/>
      <c r="EP182" s="190"/>
      <c r="EQ182" s="190"/>
      <c r="ER182" s="190"/>
      <c r="ES182" s="190"/>
      <c r="ET182" s="190"/>
      <c r="EU182" s="190"/>
      <c r="EV182" s="190"/>
      <c r="EW182" s="190"/>
      <c r="EX182" s="190"/>
      <c r="EY182" s="190"/>
      <c r="EZ182" s="190"/>
      <c r="FA182" s="190"/>
      <c r="FB182" s="190"/>
      <c r="FC182" s="190"/>
      <c r="FD182" s="190"/>
      <c r="FE182" s="190"/>
      <c r="FF182" s="190"/>
      <c r="FG182" s="190"/>
      <c r="FH182" s="190"/>
      <c r="FI182" s="190"/>
      <c r="FJ182" s="190"/>
      <c r="FK182" s="190"/>
      <c r="FL182" s="190"/>
      <c r="FM182" s="190"/>
      <c r="FN182" s="190"/>
      <c r="FO182" s="190"/>
      <c r="FP182" s="190"/>
      <c r="FQ182" s="190"/>
      <c r="FR182" s="190"/>
      <c r="FS182" s="190"/>
      <c r="FT182" s="190"/>
      <c r="FU182" s="190"/>
      <c r="FV182" s="190"/>
      <c r="FW182" s="190"/>
      <c r="FX182" s="190"/>
      <c r="FY182" s="190"/>
      <c r="FZ182" s="190"/>
      <c r="GA182" s="190"/>
      <c r="GB182" s="190"/>
      <c r="GC182" s="190"/>
      <c r="GD182" s="190"/>
      <c r="GE182" s="190"/>
      <c r="GF182" s="190"/>
      <c r="GG182" s="190"/>
      <c r="GH182" s="190"/>
      <c r="GI182" s="190"/>
      <c r="GJ182" s="190"/>
      <c r="GK182" s="190"/>
      <c r="GL182" s="190"/>
      <c r="GM182" s="190"/>
      <c r="GN182" s="190"/>
      <c r="GO182" s="190"/>
      <c r="GP182" s="190"/>
      <c r="GQ182" s="190"/>
      <c r="GR182" s="190"/>
      <c r="GS182" s="190"/>
      <c r="GT182" s="190"/>
      <c r="GU182" s="190"/>
      <c r="GV182" s="190"/>
      <c r="GW182" s="190"/>
      <c r="GX182" s="190"/>
      <c r="GY182" s="190"/>
      <c r="GZ182" s="190"/>
      <c r="HA182" s="190"/>
      <c r="HB182" s="190"/>
      <c r="HC182" s="190"/>
      <c r="HD182" s="190"/>
      <c r="HE182" s="190"/>
      <c r="HF182" s="190"/>
      <c r="HG182" s="190"/>
      <c r="HH182" s="190"/>
      <c r="HI182" s="190"/>
      <c r="HJ182" s="190"/>
      <c r="HK182" s="190"/>
      <c r="HL182" s="190"/>
      <c r="HM182" s="190"/>
      <c r="HN182" s="190"/>
      <c r="HO182" s="190"/>
      <c r="HP182" s="190"/>
      <c r="HQ182" s="190"/>
      <c r="HR182" s="190"/>
      <c r="HS182" s="190"/>
      <c r="HT182" s="190"/>
      <c r="HU182" s="190"/>
    </row>
    <row r="183" spans="1:229" s="181" customFormat="1" ht="25.5">
      <c r="A183" s="172">
        <f t="shared" ref="A183:A194" si="8">A182+1</f>
        <v>174</v>
      </c>
      <c r="B183" s="173" t="s">
        <v>1379</v>
      </c>
      <c r="C183" s="183" t="s">
        <v>1380</v>
      </c>
      <c r="D183" s="172">
        <v>1996</v>
      </c>
      <c r="E183" s="181" t="s">
        <v>563</v>
      </c>
      <c r="F183" s="186" t="s">
        <v>402</v>
      </c>
      <c r="G183" s="183" t="s">
        <v>1381</v>
      </c>
      <c r="H183" s="194"/>
      <c r="I183" s="183"/>
      <c r="J183" s="195"/>
      <c r="K183" s="184">
        <v>5135.0600000000004</v>
      </c>
      <c r="L183" s="172" t="s">
        <v>1603</v>
      </c>
      <c r="M183" s="179" t="s">
        <v>2449</v>
      </c>
      <c r="N183" s="172" t="s">
        <v>878</v>
      </c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  <c r="DT183" s="190"/>
      <c r="DU183" s="190"/>
      <c r="DV183" s="190"/>
      <c r="DW183" s="190"/>
      <c r="DX183" s="190"/>
      <c r="DY183" s="190"/>
      <c r="DZ183" s="190"/>
      <c r="EA183" s="190"/>
      <c r="EB183" s="190"/>
      <c r="EC183" s="190"/>
      <c r="ED183" s="190"/>
      <c r="EE183" s="190"/>
      <c r="EF183" s="190"/>
      <c r="EG183" s="190"/>
      <c r="EH183" s="190"/>
      <c r="EI183" s="190"/>
      <c r="EJ183" s="190"/>
      <c r="EK183" s="190"/>
      <c r="EL183" s="190"/>
      <c r="EM183" s="190"/>
      <c r="EN183" s="190"/>
      <c r="EO183" s="190"/>
      <c r="EP183" s="190"/>
      <c r="EQ183" s="190"/>
      <c r="ER183" s="190"/>
      <c r="ES183" s="190"/>
      <c r="ET183" s="190"/>
      <c r="EU183" s="190"/>
      <c r="EV183" s="190"/>
      <c r="EW183" s="190"/>
      <c r="EX183" s="190"/>
      <c r="EY183" s="190"/>
      <c r="EZ183" s="190"/>
      <c r="FA183" s="190"/>
      <c r="FB183" s="190"/>
      <c r="FC183" s="190"/>
      <c r="FD183" s="190"/>
      <c r="FE183" s="190"/>
      <c r="FF183" s="190"/>
      <c r="FG183" s="190"/>
      <c r="FH183" s="190"/>
      <c r="FI183" s="190"/>
      <c r="FJ183" s="190"/>
      <c r="FK183" s="190"/>
      <c r="FL183" s="190"/>
      <c r="FM183" s="190"/>
      <c r="FN183" s="190"/>
      <c r="FO183" s="190"/>
      <c r="FP183" s="190"/>
      <c r="FQ183" s="190"/>
      <c r="FR183" s="190"/>
      <c r="FS183" s="190"/>
      <c r="FT183" s="190"/>
      <c r="FU183" s="190"/>
      <c r="FV183" s="190"/>
      <c r="FW183" s="190"/>
      <c r="FX183" s="190"/>
      <c r="FY183" s="190"/>
      <c r="FZ183" s="190"/>
      <c r="GA183" s="190"/>
      <c r="GB183" s="190"/>
      <c r="GC183" s="190"/>
      <c r="GD183" s="190"/>
      <c r="GE183" s="190"/>
      <c r="GF183" s="190"/>
      <c r="GG183" s="190"/>
      <c r="GH183" s="190"/>
      <c r="GI183" s="190"/>
      <c r="GJ183" s="190"/>
      <c r="GK183" s="190"/>
      <c r="GL183" s="190"/>
      <c r="GM183" s="190"/>
      <c r="GN183" s="190"/>
      <c r="GO183" s="190"/>
      <c r="GP183" s="190"/>
      <c r="GQ183" s="190"/>
      <c r="GR183" s="190"/>
      <c r="GS183" s="190"/>
      <c r="GT183" s="190"/>
      <c r="GU183" s="190"/>
      <c r="GV183" s="190"/>
      <c r="GW183" s="190"/>
      <c r="GX183" s="190"/>
      <c r="GY183" s="190"/>
      <c r="GZ183" s="190"/>
      <c r="HA183" s="190"/>
      <c r="HB183" s="190"/>
      <c r="HC183" s="190"/>
      <c r="HD183" s="190"/>
      <c r="HE183" s="190"/>
      <c r="HF183" s="190"/>
      <c r="HG183" s="190"/>
      <c r="HH183" s="190"/>
      <c r="HI183" s="190"/>
      <c r="HJ183" s="190"/>
      <c r="HK183" s="190"/>
      <c r="HL183" s="190"/>
      <c r="HM183" s="190"/>
      <c r="HN183" s="190"/>
      <c r="HO183" s="190"/>
      <c r="HP183" s="190"/>
      <c r="HQ183" s="190"/>
      <c r="HR183" s="190"/>
      <c r="HS183" s="190"/>
      <c r="HT183" s="190"/>
      <c r="HU183" s="190"/>
    </row>
    <row r="184" spans="1:229" s="181" customFormat="1" ht="25.5">
      <c r="A184" s="172">
        <f t="shared" si="8"/>
        <v>175</v>
      </c>
      <c r="B184" s="173" t="s">
        <v>1382</v>
      </c>
      <c r="C184" s="183" t="s">
        <v>1380</v>
      </c>
      <c r="D184" s="172">
        <v>2000</v>
      </c>
      <c r="E184" s="181" t="s">
        <v>563</v>
      </c>
      <c r="F184" s="186" t="s">
        <v>402</v>
      </c>
      <c r="G184" s="183" t="s">
        <v>1383</v>
      </c>
      <c r="H184" s="194"/>
      <c r="I184" s="183"/>
      <c r="J184" s="195"/>
      <c r="K184" s="184">
        <v>39698.18</v>
      </c>
      <c r="L184" s="172" t="s">
        <v>1603</v>
      </c>
      <c r="M184" s="179" t="s">
        <v>2449</v>
      </c>
      <c r="N184" s="172" t="s">
        <v>878</v>
      </c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  <c r="DW184" s="190"/>
      <c r="DX184" s="190"/>
      <c r="DY184" s="190"/>
      <c r="DZ184" s="190"/>
      <c r="EA184" s="190"/>
      <c r="EB184" s="190"/>
      <c r="EC184" s="190"/>
      <c r="ED184" s="190"/>
      <c r="EE184" s="190"/>
      <c r="EF184" s="190"/>
      <c r="EG184" s="190"/>
      <c r="EH184" s="190"/>
      <c r="EI184" s="190"/>
      <c r="EJ184" s="190"/>
      <c r="EK184" s="190"/>
      <c r="EL184" s="190"/>
      <c r="EM184" s="190"/>
      <c r="EN184" s="190"/>
      <c r="EO184" s="190"/>
      <c r="EP184" s="190"/>
      <c r="EQ184" s="190"/>
      <c r="ER184" s="190"/>
      <c r="ES184" s="190"/>
      <c r="ET184" s="190"/>
      <c r="EU184" s="190"/>
      <c r="EV184" s="190"/>
      <c r="EW184" s="190"/>
      <c r="EX184" s="190"/>
      <c r="EY184" s="190"/>
      <c r="EZ184" s="190"/>
      <c r="FA184" s="190"/>
      <c r="FB184" s="190"/>
      <c r="FC184" s="190"/>
      <c r="FD184" s="190"/>
      <c r="FE184" s="190"/>
      <c r="FF184" s="190"/>
      <c r="FG184" s="190"/>
      <c r="FH184" s="190"/>
      <c r="FI184" s="190"/>
      <c r="FJ184" s="190"/>
      <c r="FK184" s="190"/>
      <c r="FL184" s="190"/>
      <c r="FM184" s="190"/>
      <c r="FN184" s="190"/>
      <c r="FO184" s="190"/>
      <c r="FP184" s="190"/>
      <c r="FQ184" s="190"/>
      <c r="FR184" s="190"/>
      <c r="FS184" s="190"/>
      <c r="FT184" s="190"/>
      <c r="FU184" s="190"/>
      <c r="FV184" s="190"/>
      <c r="FW184" s="190"/>
      <c r="FX184" s="190"/>
      <c r="FY184" s="190"/>
      <c r="FZ184" s="190"/>
      <c r="GA184" s="190"/>
      <c r="GB184" s="190"/>
      <c r="GC184" s="190"/>
      <c r="GD184" s="190"/>
      <c r="GE184" s="190"/>
      <c r="GF184" s="190"/>
      <c r="GG184" s="190"/>
      <c r="GH184" s="190"/>
      <c r="GI184" s="190"/>
      <c r="GJ184" s="190"/>
      <c r="GK184" s="190"/>
      <c r="GL184" s="190"/>
      <c r="GM184" s="190"/>
      <c r="GN184" s="190"/>
      <c r="GO184" s="190"/>
      <c r="GP184" s="190"/>
      <c r="GQ184" s="190"/>
      <c r="GR184" s="190"/>
      <c r="GS184" s="190"/>
      <c r="GT184" s="190"/>
      <c r="GU184" s="190"/>
      <c r="GV184" s="190"/>
      <c r="GW184" s="190"/>
      <c r="GX184" s="190"/>
      <c r="GY184" s="190"/>
      <c r="GZ184" s="190"/>
      <c r="HA184" s="190"/>
      <c r="HB184" s="190"/>
      <c r="HC184" s="190"/>
      <c r="HD184" s="190"/>
      <c r="HE184" s="190"/>
      <c r="HF184" s="190"/>
      <c r="HG184" s="190"/>
      <c r="HH184" s="190"/>
      <c r="HI184" s="190"/>
      <c r="HJ184" s="190"/>
      <c r="HK184" s="190"/>
      <c r="HL184" s="190"/>
      <c r="HM184" s="190"/>
      <c r="HN184" s="190"/>
      <c r="HO184" s="190"/>
      <c r="HP184" s="190"/>
      <c r="HQ184" s="190"/>
      <c r="HR184" s="190"/>
      <c r="HS184" s="190"/>
      <c r="HT184" s="190"/>
      <c r="HU184" s="190"/>
    </row>
    <row r="185" spans="1:229" s="181" customFormat="1" ht="25.5">
      <c r="A185" s="172">
        <f t="shared" si="8"/>
        <v>176</v>
      </c>
      <c r="B185" s="173" t="s">
        <v>1384</v>
      </c>
      <c r="C185" s="183" t="s">
        <v>383</v>
      </c>
      <c r="D185" s="172">
        <v>1996</v>
      </c>
      <c r="E185" s="181" t="s">
        <v>563</v>
      </c>
      <c r="F185" s="186" t="s">
        <v>402</v>
      </c>
      <c r="G185" s="183" t="s">
        <v>1385</v>
      </c>
      <c r="H185" s="194"/>
      <c r="I185" s="183"/>
      <c r="J185" s="195"/>
      <c r="K185" s="184">
        <v>4860</v>
      </c>
      <c r="L185" s="172" t="s">
        <v>1603</v>
      </c>
      <c r="M185" s="179" t="s">
        <v>2449</v>
      </c>
      <c r="N185" s="172" t="s">
        <v>878</v>
      </c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  <c r="EG185" s="190"/>
      <c r="EH185" s="190"/>
      <c r="EI185" s="190"/>
      <c r="EJ185" s="190"/>
      <c r="EK185" s="190"/>
      <c r="EL185" s="190"/>
      <c r="EM185" s="190"/>
      <c r="EN185" s="190"/>
      <c r="EO185" s="190"/>
      <c r="EP185" s="190"/>
      <c r="EQ185" s="190"/>
      <c r="ER185" s="190"/>
      <c r="ES185" s="190"/>
      <c r="ET185" s="190"/>
      <c r="EU185" s="190"/>
      <c r="EV185" s="190"/>
      <c r="EW185" s="190"/>
      <c r="EX185" s="190"/>
      <c r="EY185" s="190"/>
      <c r="EZ185" s="190"/>
      <c r="FA185" s="190"/>
      <c r="FB185" s="190"/>
      <c r="FC185" s="190"/>
      <c r="FD185" s="190"/>
      <c r="FE185" s="190"/>
      <c r="FF185" s="190"/>
      <c r="FG185" s="190"/>
      <c r="FH185" s="190"/>
      <c r="FI185" s="190"/>
      <c r="FJ185" s="190"/>
      <c r="FK185" s="190"/>
      <c r="FL185" s="190"/>
      <c r="FM185" s="190"/>
      <c r="FN185" s="190"/>
      <c r="FO185" s="190"/>
      <c r="FP185" s="190"/>
      <c r="FQ185" s="190"/>
      <c r="FR185" s="190"/>
      <c r="FS185" s="190"/>
      <c r="FT185" s="190"/>
      <c r="FU185" s="190"/>
      <c r="FV185" s="190"/>
      <c r="FW185" s="190"/>
      <c r="FX185" s="190"/>
      <c r="FY185" s="190"/>
      <c r="FZ185" s="190"/>
      <c r="GA185" s="190"/>
      <c r="GB185" s="190"/>
      <c r="GC185" s="190"/>
      <c r="GD185" s="190"/>
      <c r="GE185" s="190"/>
      <c r="GF185" s="190"/>
      <c r="GG185" s="190"/>
      <c r="GH185" s="190"/>
      <c r="GI185" s="190"/>
      <c r="GJ185" s="190"/>
      <c r="GK185" s="190"/>
      <c r="GL185" s="190"/>
      <c r="GM185" s="190"/>
      <c r="GN185" s="190"/>
      <c r="GO185" s="190"/>
      <c r="GP185" s="190"/>
      <c r="GQ185" s="190"/>
      <c r="GR185" s="190"/>
      <c r="GS185" s="190"/>
      <c r="GT185" s="190"/>
      <c r="GU185" s="190"/>
      <c r="GV185" s="190"/>
      <c r="GW185" s="190"/>
      <c r="GX185" s="190"/>
      <c r="GY185" s="190"/>
      <c r="GZ185" s="190"/>
      <c r="HA185" s="190"/>
      <c r="HB185" s="190"/>
      <c r="HC185" s="190"/>
      <c r="HD185" s="190"/>
      <c r="HE185" s="190"/>
      <c r="HF185" s="190"/>
      <c r="HG185" s="190"/>
      <c r="HH185" s="190"/>
      <c r="HI185" s="190"/>
      <c r="HJ185" s="190"/>
      <c r="HK185" s="190"/>
      <c r="HL185" s="190"/>
      <c r="HM185" s="190"/>
      <c r="HN185" s="190"/>
      <c r="HO185" s="190"/>
      <c r="HP185" s="190"/>
      <c r="HQ185" s="190"/>
      <c r="HR185" s="190"/>
      <c r="HS185" s="190"/>
      <c r="HT185" s="190"/>
      <c r="HU185" s="190"/>
    </row>
    <row r="186" spans="1:229" s="181" customFormat="1" ht="25.5">
      <c r="A186" s="172">
        <f t="shared" si="8"/>
        <v>177</v>
      </c>
      <c r="B186" s="173" t="s">
        <v>1386</v>
      </c>
      <c r="C186" s="183" t="s">
        <v>383</v>
      </c>
      <c r="D186" s="172">
        <v>2000</v>
      </c>
      <c r="E186" s="181" t="s">
        <v>563</v>
      </c>
      <c r="F186" s="186" t="s">
        <v>402</v>
      </c>
      <c r="G186" s="183" t="s">
        <v>1387</v>
      </c>
      <c r="H186" s="194"/>
      <c r="I186" s="183"/>
      <c r="J186" s="195"/>
      <c r="K186" s="184">
        <v>3469.5</v>
      </c>
      <c r="L186" s="172" t="s">
        <v>1603</v>
      </c>
      <c r="M186" s="179" t="s">
        <v>2449</v>
      </c>
      <c r="N186" s="172" t="s">
        <v>878</v>
      </c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  <c r="DW186" s="190"/>
      <c r="DX186" s="190"/>
      <c r="DY186" s="190"/>
      <c r="DZ186" s="190"/>
      <c r="EA186" s="190"/>
      <c r="EB186" s="190"/>
      <c r="EC186" s="190"/>
      <c r="ED186" s="190"/>
      <c r="EE186" s="190"/>
      <c r="EF186" s="190"/>
      <c r="EG186" s="190"/>
      <c r="EH186" s="190"/>
      <c r="EI186" s="190"/>
      <c r="EJ186" s="190"/>
      <c r="EK186" s="190"/>
      <c r="EL186" s="190"/>
      <c r="EM186" s="190"/>
      <c r="EN186" s="190"/>
      <c r="EO186" s="190"/>
      <c r="EP186" s="190"/>
      <c r="EQ186" s="190"/>
      <c r="ER186" s="190"/>
      <c r="ES186" s="190"/>
      <c r="ET186" s="190"/>
      <c r="EU186" s="190"/>
      <c r="EV186" s="190"/>
      <c r="EW186" s="190"/>
      <c r="EX186" s="190"/>
      <c r="EY186" s="190"/>
      <c r="EZ186" s="190"/>
      <c r="FA186" s="190"/>
      <c r="FB186" s="190"/>
      <c r="FC186" s="190"/>
      <c r="FD186" s="190"/>
      <c r="FE186" s="190"/>
      <c r="FF186" s="190"/>
      <c r="FG186" s="190"/>
      <c r="FH186" s="190"/>
      <c r="FI186" s="190"/>
      <c r="FJ186" s="190"/>
      <c r="FK186" s="190"/>
      <c r="FL186" s="190"/>
      <c r="FM186" s="190"/>
      <c r="FN186" s="190"/>
      <c r="FO186" s="190"/>
      <c r="FP186" s="190"/>
      <c r="FQ186" s="190"/>
      <c r="FR186" s="190"/>
      <c r="FS186" s="190"/>
      <c r="FT186" s="190"/>
      <c r="FU186" s="190"/>
      <c r="FV186" s="190"/>
      <c r="FW186" s="190"/>
      <c r="FX186" s="190"/>
      <c r="FY186" s="190"/>
      <c r="FZ186" s="190"/>
      <c r="GA186" s="190"/>
      <c r="GB186" s="190"/>
      <c r="GC186" s="190"/>
      <c r="GD186" s="190"/>
      <c r="GE186" s="190"/>
      <c r="GF186" s="190"/>
      <c r="GG186" s="190"/>
      <c r="GH186" s="190"/>
      <c r="GI186" s="190"/>
      <c r="GJ186" s="190"/>
      <c r="GK186" s="190"/>
      <c r="GL186" s="190"/>
      <c r="GM186" s="190"/>
      <c r="GN186" s="190"/>
      <c r="GO186" s="190"/>
      <c r="GP186" s="190"/>
      <c r="GQ186" s="190"/>
      <c r="GR186" s="190"/>
      <c r="GS186" s="190"/>
      <c r="GT186" s="190"/>
      <c r="GU186" s="190"/>
      <c r="GV186" s="190"/>
      <c r="GW186" s="190"/>
      <c r="GX186" s="190"/>
      <c r="GY186" s="190"/>
      <c r="GZ186" s="190"/>
      <c r="HA186" s="190"/>
      <c r="HB186" s="190"/>
      <c r="HC186" s="190"/>
      <c r="HD186" s="190"/>
      <c r="HE186" s="190"/>
      <c r="HF186" s="190"/>
      <c r="HG186" s="190"/>
      <c r="HH186" s="190"/>
      <c r="HI186" s="190"/>
      <c r="HJ186" s="190"/>
      <c r="HK186" s="190"/>
      <c r="HL186" s="190"/>
      <c r="HM186" s="190"/>
      <c r="HN186" s="190"/>
      <c r="HO186" s="190"/>
      <c r="HP186" s="190"/>
      <c r="HQ186" s="190"/>
      <c r="HR186" s="190"/>
      <c r="HS186" s="190"/>
      <c r="HT186" s="190"/>
      <c r="HU186" s="190"/>
    </row>
    <row r="187" spans="1:229" s="181" customFormat="1" ht="25.5">
      <c r="A187" s="172">
        <f t="shared" si="8"/>
        <v>178</v>
      </c>
      <c r="B187" s="173" t="s">
        <v>1388</v>
      </c>
      <c r="C187" s="183" t="s">
        <v>1380</v>
      </c>
      <c r="D187" s="172">
        <v>1996</v>
      </c>
      <c r="E187" s="181" t="s">
        <v>563</v>
      </c>
      <c r="F187" s="186" t="s">
        <v>402</v>
      </c>
      <c r="G187" s="183" t="s">
        <v>1389</v>
      </c>
      <c r="H187" s="194"/>
      <c r="I187" s="183"/>
      <c r="J187" s="195"/>
      <c r="K187" s="184">
        <v>3939</v>
      </c>
      <c r="L187" s="172" t="s">
        <v>1603</v>
      </c>
      <c r="M187" s="179" t="s">
        <v>2449</v>
      </c>
      <c r="N187" s="172" t="s">
        <v>878</v>
      </c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  <c r="DW187" s="190"/>
      <c r="DX187" s="190"/>
      <c r="DY187" s="190"/>
      <c r="DZ187" s="190"/>
      <c r="EA187" s="190"/>
      <c r="EB187" s="190"/>
      <c r="EC187" s="190"/>
      <c r="ED187" s="190"/>
      <c r="EE187" s="190"/>
      <c r="EF187" s="190"/>
      <c r="EG187" s="190"/>
      <c r="EH187" s="190"/>
      <c r="EI187" s="190"/>
      <c r="EJ187" s="190"/>
      <c r="EK187" s="190"/>
      <c r="EL187" s="190"/>
      <c r="EM187" s="190"/>
      <c r="EN187" s="190"/>
      <c r="EO187" s="190"/>
      <c r="EP187" s="190"/>
      <c r="EQ187" s="190"/>
      <c r="ER187" s="190"/>
      <c r="ES187" s="190"/>
      <c r="ET187" s="190"/>
      <c r="EU187" s="190"/>
      <c r="EV187" s="190"/>
      <c r="EW187" s="190"/>
      <c r="EX187" s="190"/>
      <c r="EY187" s="190"/>
      <c r="EZ187" s="190"/>
      <c r="FA187" s="190"/>
      <c r="FB187" s="190"/>
      <c r="FC187" s="190"/>
      <c r="FD187" s="190"/>
      <c r="FE187" s="190"/>
      <c r="FF187" s="190"/>
      <c r="FG187" s="190"/>
      <c r="FH187" s="190"/>
      <c r="FI187" s="190"/>
      <c r="FJ187" s="190"/>
      <c r="FK187" s="190"/>
      <c r="FL187" s="190"/>
      <c r="FM187" s="190"/>
      <c r="FN187" s="190"/>
      <c r="FO187" s="190"/>
      <c r="FP187" s="190"/>
      <c r="FQ187" s="190"/>
      <c r="FR187" s="190"/>
      <c r="FS187" s="190"/>
      <c r="FT187" s="190"/>
      <c r="FU187" s="190"/>
      <c r="FV187" s="190"/>
      <c r="FW187" s="190"/>
      <c r="FX187" s="190"/>
      <c r="FY187" s="190"/>
      <c r="FZ187" s="190"/>
      <c r="GA187" s="190"/>
      <c r="GB187" s="190"/>
      <c r="GC187" s="190"/>
      <c r="GD187" s="190"/>
      <c r="GE187" s="190"/>
      <c r="GF187" s="190"/>
      <c r="GG187" s="190"/>
      <c r="GH187" s="190"/>
      <c r="GI187" s="190"/>
      <c r="GJ187" s="190"/>
      <c r="GK187" s="190"/>
      <c r="GL187" s="190"/>
      <c r="GM187" s="190"/>
      <c r="GN187" s="190"/>
      <c r="GO187" s="190"/>
      <c r="GP187" s="190"/>
      <c r="GQ187" s="190"/>
      <c r="GR187" s="190"/>
      <c r="GS187" s="190"/>
      <c r="GT187" s="190"/>
      <c r="GU187" s="190"/>
      <c r="GV187" s="190"/>
      <c r="GW187" s="190"/>
      <c r="GX187" s="190"/>
      <c r="GY187" s="190"/>
      <c r="GZ187" s="190"/>
      <c r="HA187" s="190"/>
      <c r="HB187" s="190"/>
      <c r="HC187" s="190"/>
      <c r="HD187" s="190"/>
      <c r="HE187" s="190"/>
      <c r="HF187" s="190"/>
      <c r="HG187" s="190"/>
      <c r="HH187" s="190"/>
      <c r="HI187" s="190"/>
      <c r="HJ187" s="190"/>
      <c r="HK187" s="190"/>
      <c r="HL187" s="190"/>
      <c r="HM187" s="190"/>
      <c r="HN187" s="190"/>
      <c r="HO187" s="190"/>
      <c r="HP187" s="190"/>
      <c r="HQ187" s="190"/>
      <c r="HR187" s="190"/>
      <c r="HS187" s="190"/>
      <c r="HT187" s="190"/>
      <c r="HU187" s="190"/>
    </row>
    <row r="188" spans="1:229" s="181" customFormat="1" ht="25.5">
      <c r="A188" s="172">
        <f t="shared" si="8"/>
        <v>179</v>
      </c>
      <c r="B188" s="173" t="s">
        <v>907</v>
      </c>
      <c r="C188" s="183" t="s">
        <v>1380</v>
      </c>
      <c r="D188" s="172">
        <v>2000</v>
      </c>
      <c r="E188" s="181" t="s">
        <v>563</v>
      </c>
      <c r="F188" s="186" t="s">
        <v>402</v>
      </c>
      <c r="G188" s="183" t="s">
        <v>908</v>
      </c>
      <c r="H188" s="194"/>
      <c r="I188" s="183"/>
      <c r="J188" s="195"/>
      <c r="K188" s="184">
        <v>18000</v>
      </c>
      <c r="L188" s="172" t="s">
        <v>1603</v>
      </c>
      <c r="M188" s="179" t="s">
        <v>2449</v>
      </c>
      <c r="N188" s="172" t="s">
        <v>878</v>
      </c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0"/>
      <c r="DX188" s="190"/>
      <c r="DY188" s="190"/>
      <c r="DZ188" s="190"/>
      <c r="EA188" s="190"/>
      <c r="EB188" s="190"/>
      <c r="EC188" s="190"/>
      <c r="ED188" s="190"/>
      <c r="EE188" s="190"/>
      <c r="EF188" s="190"/>
      <c r="EG188" s="190"/>
      <c r="EH188" s="190"/>
      <c r="EI188" s="190"/>
      <c r="EJ188" s="190"/>
      <c r="EK188" s="190"/>
      <c r="EL188" s="190"/>
      <c r="EM188" s="190"/>
      <c r="EN188" s="190"/>
      <c r="EO188" s="190"/>
      <c r="EP188" s="190"/>
      <c r="EQ188" s="190"/>
      <c r="ER188" s="190"/>
      <c r="ES188" s="190"/>
      <c r="ET188" s="190"/>
      <c r="EU188" s="190"/>
      <c r="EV188" s="190"/>
      <c r="EW188" s="190"/>
      <c r="EX188" s="190"/>
      <c r="EY188" s="190"/>
      <c r="EZ188" s="190"/>
      <c r="FA188" s="190"/>
      <c r="FB188" s="190"/>
      <c r="FC188" s="190"/>
      <c r="FD188" s="190"/>
      <c r="FE188" s="190"/>
      <c r="FF188" s="190"/>
      <c r="FG188" s="190"/>
      <c r="FH188" s="190"/>
      <c r="FI188" s="190"/>
      <c r="FJ188" s="190"/>
      <c r="FK188" s="190"/>
      <c r="FL188" s="190"/>
      <c r="FM188" s="190"/>
      <c r="FN188" s="190"/>
      <c r="FO188" s="190"/>
      <c r="FP188" s="190"/>
      <c r="FQ188" s="190"/>
      <c r="FR188" s="190"/>
      <c r="FS188" s="190"/>
      <c r="FT188" s="190"/>
      <c r="FU188" s="190"/>
      <c r="FV188" s="190"/>
      <c r="FW188" s="190"/>
      <c r="FX188" s="190"/>
      <c r="FY188" s="190"/>
      <c r="FZ188" s="190"/>
      <c r="GA188" s="190"/>
      <c r="GB188" s="190"/>
      <c r="GC188" s="190"/>
      <c r="GD188" s="190"/>
      <c r="GE188" s="190"/>
      <c r="GF188" s="190"/>
      <c r="GG188" s="190"/>
      <c r="GH188" s="190"/>
      <c r="GI188" s="190"/>
      <c r="GJ188" s="190"/>
      <c r="GK188" s="190"/>
      <c r="GL188" s="190"/>
      <c r="GM188" s="190"/>
      <c r="GN188" s="190"/>
      <c r="GO188" s="190"/>
      <c r="GP188" s="190"/>
      <c r="GQ188" s="190"/>
      <c r="GR188" s="190"/>
      <c r="GS188" s="190"/>
      <c r="GT188" s="190"/>
      <c r="GU188" s="190"/>
      <c r="GV188" s="190"/>
      <c r="GW188" s="190"/>
      <c r="GX188" s="190"/>
      <c r="GY188" s="190"/>
      <c r="GZ188" s="190"/>
      <c r="HA188" s="190"/>
      <c r="HB188" s="190"/>
      <c r="HC188" s="190"/>
      <c r="HD188" s="190"/>
      <c r="HE188" s="190"/>
      <c r="HF188" s="190"/>
      <c r="HG188" s="190"/>
      <c r="HH188" s="190"/>
      <c r="HI188" s="190"/>
      <c r="HJ188" s="190"/>
      <c r="HK188" s="190"/>
      <c r="HL188" s="190"/>
      <c r="HM188" s="190"/>
      <c r="HN188" s="190"/>
      <c r="HO188" s="190"/>
      <c r="HP188" s="190"/>
      <c r="HQ188" s="190"/>
      <c r="HR188" s="190"/>
      <c r="HS188" s="190"/>
      <c r="HT188" s="190"/>
      <c r="HU188" s="190"/>
    </row>
    <row r="189" spans="1:229" s="181" customFormat="1" ht="25.5">
      <c r="A189" s="172">
        <f t="shared" si="8"/>
        <v>180</v>
      </c>
      <c r="B189" s="173" t="s">
        <v>909</v>
      </c>
      <c r="C189" s="183" t="s">
        <v>910</v>
      </c>
      <c r="D189" s="172">
        <v>2002</v>
      </c>
      <c r="E189" s="181" t="s">
        <v>563</v>
      </c>
      <c r="F189" s="186" t="s">
        <v>402</v>
      </c>
      <c r="G189" s="183" t="s">
        <v>911</v>
      </c>
      <c r="H189" s="194"/>
      <c r="I189" s="183"/>
      <c r="J189" s="195"/>
      <c r="K189" s="184">
        <v>40000</v>
      </c>
      <c r="L189" s="172" t="s">
        <v>1603</v>
      </c>
      <c r="M189" s="179" t="s">
        <v>2449</v>
      </c>
      <c r="N189" s="172" t="s">
        <v>878</v>
      </c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90"/>
      <c r="DC189" s="190"/>
      <c r="DD189" s="190"/>
      <c r="DE189" s="190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90"/>
      <c r="DQ189" s="190"/>
      <c r="DR189" s="190"/>
      <c r="DS189" s="190"/>
      <c r="DT189" s="190"/>
      <c r="DU189" s="190"/>
      <c r="DV189" s="190"/>
      <c r="DW189" s="190"/>
      <c r="DX189" s="190"/>
      <c r="DY189" s="190"/>
      <c r="DZ189" s="190"/>
      <c r="EA189" s="190"/>
      <c r="EB189" s="190"/>
      <c r="EC189" s="190"/>
      <c r="ED189" s="190"/>
      <c r="EE189" s="190"/>
      <c r="EF189" s="190"/>
      <c r="EG189" s="190"/>
      <c r="EH189" s="190"/>
      <c r="EI189" s="190"/>
      <c r="EJ189" s="190"/>
      <c r="EK189" s="190"/>
      <c r="EL189" s="190"/>
      <c r="EM189" s="190"/>
      <c r="EN189" s="190"/>
      <c r="EO189" s="190"/>
      <c r="EP189" s="190"/>
      <c r="EQ189" s="190"/>
      <c r="ER189" s="190"/>
      <c r="ES189" s="190"/>
      <c r="ET189" s="190"/>
      <c r="EU189" s="190"/>
      <c r="EV189" s="190"/>
      <c r="EW189" s="190"/>
      <c r="EX189" s="190"/>
      <c r="EY189" s="190"/>
      <c r="EZ189" s="190"/>
      <c r="FA189" s="190"/>
      <c r="FB189" s="190"/>
      <c r="FC189" s="190"/>
      <c r="FD189" s="190"/>
      <c r="FE189" s="190"/>
      <c r="FF189" s="190"/>
      <c r="FG189" s="190"/>
      <c r="FH189" s="190"/>
      <c r="FI189" s="190"/>
      <c r="FJ189" s="190"/>
      <c r="FK189" s="190"/>
      <c r="FL189" s="190"/>
      <c r="FM189" s="190"/>
      <c r="FN189" s="190"/>
      <c r="FO189" s="190"/>
      <c r="FP189" s="190"/>
      <c r="FQ189" s="190"/>
      <c r="FR189" s="190"/>
      <c r="FS189" s="190"/>
      <c r="FT189" s="190"/>
      <c r="FU189" s="190"/>
      <c r="FV189" s="190"/>
      <c r="FW189" s="190"/>
      <c r="FX189" s="190"/>
      <c r="FY189" s="190"/>
      <c r="FZ189" s="190"/>
      <c r="GA189" s="190"/>
      <c r="GB189" s="190"/>
      <c r="GC189" s="190"/>
      <c r="GD189" s="190"/>
      <c r="GE189" s="190"/>
      <c r="GF189" s="190"/>
      <c r="GG189" s="190"/>
      <c r="GH189" s="190"/>
      <c r="GI189" s="190"/>
      <c r="GJ189" s="190"/>
      <c r="GK189" s="190"/>
      <c r="GL189" s="190"/>
      <c r="GM189" s="190"/>
      <c r="GN189" s="190"/>
      <c r="GO189" s="190"/>
      <c r="GP189" s="190"/>
      <c r="GQ189" s="190"/>
      <c r="GR189" s="190"/>
      <c r="GS189" s="190"/>
      <c r="GT189" s="190"/>
      <c r="GU189" s="190"/>
      <c r="GV189" s="190"/>
      <c r="GW189" s="190"/>
      <c r="GX189" s="190"/>
      <c r="GY189" s="190"/>
      <c r="GZ189" s="190"/>
      <c r="HA189" s="190"/>
      <c r="HB189" s="190"/>
      <c r="HC189" s="190"/>
      <c r="HD189" s="190"/>
      <c r="HE189" s="190"/>
      <c r="HF189" s="190"/>
      <c r="HG189" s="190"/>
      <c r="HH189" s="190"/>
      <c r="HI189" s="190"/>
      <c r="HJ189" s="190"/>
      <c r="HK189" s="190"/>
      <c r="HL189" s="190"/>
      <c r="HM189" s="190"/>
      <c r="HN189" s="190"/>
      <c r="HO189" s="190"/>
      <c r="HP189" s="190"/>
      <c r="HQ189" s="190"/>
      <c r="HR189" s="190"/>
      <c r="HS189" s="190"/>
      <c r="HT189" s="190"/>
      <c r="HU189" s="190"/>
    </row>
    <row r="190" spans="1:229" s="181" customFormat="1" ht="25.5">
      <c r="A190" s="172">
        <f t="shared" si="8"/>
        <v>181</v>
      </c>
      <c r="B190" s="173" t="s">
        <v>912</v>
      </c>
      <c r="C190" s="183" t="s">
        <v>910</v>
      </c>
      <c r="D190" s="172">
        <v>2002</v>
      </c>
      <c r="E190" s="181" t="s">
        <v>563</v>
      </c>
      <c r="F190" s="186" t="s">
        <v>402</v>
      </c>
      <c r="G190" s="183" t="s">
        <v>913</v>
      </c>
      <c r="H190" s="194"/>
      <c r="I190" s="183"/>
      <c r="J190" s="195"/>
      <c r="K190" s="184">
        <v>40000</v>
      </c>
      <c r="L190" s="172" t="s">
        <v>1603</v>
      </c>
      <c r="M190" s="179" t="s">
        <v>2449</v>
      </c>
      <c r="N190" s="172" t="s">
        <v>878</v>
      </c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0"/>
      <c r="DX190" s="190"/>
      <c r="DY190" s="190"/>
      <c r="DZ190" s="190"/>
      <c r="EA190" s="190"/>
      <c r="EB190" s="190"/>
      <c r="EC190" s="190"/>
      <c r="ED190" s="190"/>
      <c r="EE190" s="190"/>
      <c r="EF190" s="190"/>
      <c r="EG190" s="190"/>
      <c r="EH190" s="190"/>
      <c r="EI190" s="190"/>
      <c r="EJ190" s="190"/>
      <c r="EK190" s="190"/>
      <c r="EL190" s="190"/>
      <c r="EM190" s="190"/>
      <c r="EN190" s="190"/>
      <c r="EO190" s="190"/>
      <c r="EP190" s="190"/>
      <c r="EQ190" s="190"/>
      <c r="ER190" s="190"/>
      <c r="ES190" s="190"/>
      <c r="ET190" s="190"/>
      <c r="EU190" s="190"/>
      <c r="EV190" s="190"/>
      <c r="EW190" s="190"/>
      <c r="EX190" s="190"/>
      <c r="EY190" s="190"/>
      <c r="EZ190" s="190"/>
      <c r="FA190" s="190"/>
      <c r="FB190" s="190"/>
      <c r="FC190" s="190"/>
      <c r="FD190" s="190"/>
      <c r="FE190" s="190"/>
      <c r="FF190" s="190"/>
      <c r="FG190" s="190"/>
      <c r="FH190" s="190"/>
      <c r="FI190" s="190"/>
      <c r="FJ190" s="190"/>
      <c r="FK190" s="190"/>
      <c r="FL190" s="190"/>
      <c r="FM190" s="190"/>
      <c r="FN190" s="190"/>
      <c r="FO190" s="190"/>
      <c r="FP190" s="190"/>
      <c r="FQ190" s="190"/>
      <c r="FR190" s="190"/>
      <c r="FS190" s="190"/>
      <c r="FT190" s="190"/>
      <c r="FU190" s="190"/>
      <c r="FV190" s="190"/>
      <c r="FW190" s="190"/>
      <c r="FX190" s="190"/>
      <c r="FY190" s="190"/>
      <c r="FZ190" s="190"/>
      <c r="GA190" s="190"/>
      <c r="GB190" s="190"/>
      <c r="GC190" s="190"/>
      <c r="GD190" s="190"/>
      <c r="GE190" s="190"/>
      <c r="GF190" s="190"/>
      <c r="GG190" s="190"/>
      <c r="GH190" s="190"/>
      <c r="GI190" s="190"/>
      <c r="GJ190" s="190"/>
      <c r="GK190" s="190"/>
      <c r="GL190" s="190"/>
      <c r="GM190" s="190"/>
      <c r="GN190" s="190"/>
      <c r="GO190" s="190"/>
      <c r="GP190" s="190"/>
      <c r="GQ190" s="190"/>
      <c r="GR190" s="190"/>
      <c r="GS190" s="190"/>
      <c r="GT190" s="190"/>
      <c r="GU190" s="190"/>
      <c r="GV190" s="190"/>
      <c r="GW190" s="190"/>
      <c r="GX190" s="190"/>
      <c r="GY190" s="190"/>
      <c r="GZ190" s="190"/>
      <c r="HA190" s="190"/>
      <c r="HB190" s="190"/>
      <c r="HC190" s="190"/>
      <c r="HD190" s="190"/>
      <c r="HE190" s="190"/>
      <c r="HF190" s="190"/>
      <c r="HG190" s="190"/>
      <c r="HH190" s="190"/>
      <c r="HI190" s="190"/>
      <c r="HJ190" s="190"/>
      <c r="HK190" s="190"/>
      <c r="HL190" s="190"/>
      <c r="HM190" s="190"/>
      <c r="HN190" s="190"/>
      <c r="HO190" s="190"/>
      <c r="HP190" s="190"/>
      <c r="HQ190" s="190"/>
      <c r="HR190" s="190"/>
      <c r="HS190" s="190"/>
      <c r="HT190" s="190"/>
      <c r="HU190" s="190"/>
    </row>
    <row r="191" spans="1:229" s="181" customFormat="1" ht="25.5">
      <c r="A191" s="172">
        <f t="shared" si="8"/>
        <v>182</v>
      </c>
      <c r="B191" s="173" t="s">
        <v>914</v>
      </c>
      <c r="C191" s="183" t="s">
        <v>910</v>
      </c>
      <c r="D191" s="172">
        <v>1984</v>
      </c>
      <c r="E191" s="181" t="s">
        <v>563</v>
      </c>
      <c r="F191" s="186" t="s">
        <v>402</v>
      </c>
      <c r="G191" s="183" t="s">
        <v>915</v>
      </c>
      <c r="H191" s="194"/>
      <c r="I191" s="183"/>
      <c r="J191" s="195"/>
      <c r="K191" s="184">
        <v>40000</v>
      </c>
      <c r="L191" s="172" t="s">
        <v>1603</v>
      </c>
      <c r="M191" s="179" t="s">
        <v>2449</v>
      </c>
      <c r="N191" s="172" t="s">
        <v>878</v>
      </c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  <c r="DT191" s="190"/>
      <c r="DU191" s="190"/>
      <c r="DV191" s="190"/>
      <c r="DW191" s="190"/>
      <c r="DX191" s="190"/>
      <c r="DY191" s="190"/>
      <c r="DZ191" s="190"/>
      <c r="EA191" s="190"/>
      <c r="EB191" s="190"/>
      <c r="EC191" s="190"/>
      <c r="ED191" s="190"/>
      <c r="EE191" s="190"/>
      <c r="EF191" s="190"/>
      <c r="EG191" s="190"/>
      <c r="EH191" s="190"/>
      <c r="EI191" s="190"/>
      <c r="EJ191" s="190"/>
      <c r="EK191" s="190"/>
      <c r="EL191" s="190"/>
      <c r="EM191" s="190"/>
      <c r="EN191" s="190"/>
      <c r="EO191" s="190"/>
      <c r="EP191" s="190"/>
      <c r="EQ191" s="190"/>
      <c r="ER191" s="190"/>
      <c r="ES191" s="190"/>
      <c r="ET191" s="190"/>
      <c r="EU191" s="190"/>
      <c r="EV191" s="190"/>
      <c r="EW191" s="190"/>
      <c r="EX191" s="190"/>
      <c r="EY191" s="190"/>
      <c r="EZ191" s="190"/>
      <c r="FA191" s="190"/>
      <c r="FB191" s="190"/>
      <c r="FC191" s="190"/>
      <c r="FD191" s="190"/>
      <c r="FE191" s="190"/>
      <c r="FF191" s="190"/>
      <c r="FG191" s="190"/>
      <c r="FH191" s="190"/>
      <c r="FI191" s="190"/>
      <c r="FJ191" s="190"/>
      <c r="FK191" s="190"/>
      <c r="FL191" s="190"/>
      <c r="FM191" s="190"/>
      <c r="FN191" s="190"/>
      <c r="FO191" s="190"/>
      <c r="FP191" s="190"/>
      <c r="FQ191" s="190"/>
      <c r="FR191" s="190"/>
      <c r="FS191" s="190"/>
      <c r="FT191" s="190"/>
      <c r="FU191" s="190"/>
      <c r="FV191" s="190"/>
      <c r="FW191" s="190"/>
      <c r="FX191" s="190"/>
      <c r="FY191" s="190"/>
      <c r="FZ191" s="190"/>
      <c r="GA191" s="190"/>
      <c r="GB191" s="190"/>
      <c r="GC191" s="190"/>
      <c r="GD191" s="190"/>
      <c r="GE191" s="190"/>
      <c r="GF191" s="190"/>
      <c r="GG191" s="190"/>
      <c r="GH191" s="190"/>
      <c r="GI191" s="190"/>
      <c r="GJ191" s="190"/>
      <c r="GK191" s="190"/>
      <c r="GL191" s="190"/>
      <c r="GM191" s="190"/>
      <c r="GN191" s="190"/>
      <c r="GO191" s="190"/>
      <c r="GP191" s="190"/>
      <c r="GQ191" s="190"/>
      <c r="GR191" s="190"/>
      <c r="GS191" s="190"/>
      <c r="GT191" s="190"/>
      <c r="GU191" s="190"/>
      <c r="GV191" s="190"/>
      <c r="GW191" s="190"/>
      <c r="GX191" s="190"/>
      <c r="GY191" s="190"/>
      <c r="GZ191" s="190"/>
      <c r="HA191" s="190"/>
      <c r="HB191" s="190"/>
      <c r="HC191" s="190"/>
      <c r="HD191" s="190"/>
      <c r="HE191" s="190"/>
      <c r="HF191" s="190"/>
      <c r="HG191" s="190"/>
      <c r="HH191" s="190"/>
      <c r="HI191" s="190"/>
      <c r="HJ191" s="190"/>
      <c r="HK191" s="190"/>
      <c r="HL191" s="190"/>
      <c r="HM191" s="190"/>
      <c r="HN191" s="190"/>
      <c r="HO191" s="190"/>
      <c r="HP191" s="190"/>
      <c r="HQ191" s="190"/>
      <c r="HR191" s="190"/>
      <c r="HS191" s="190"/>
      <c r="HT191" s="190"/>
      <c r="HU191" s="190"/>
    </row>
    <row r="192" spans="1:229" s="181" customFormat="1" ht="25.5">
      <c r="A192" s="172">
        <f t="shared" si="8"/>
        <v>183</v>
      </c>
      <c r="B192" s="173" t="s">
        <v>916</v>
      </c>
      <c r="C192" s="183" t="s">
        <v>910</v>
      </c>
      <c r="D192" s="172">
        <v>1984</v>
      </c>
      <c r="E192" s="181" t="s">
        <v>563</v>
      </c>
      <c r="F192" s="186" t="s">
        <v>402</v>
      </c>
      <c r="G192" s="183" t="s">
        <v>917</v>
      </c>
      <c r="H192" s="194"/>
      <c r="I192" s="183"/>
      <c r="J192" s="195"/>
      <c r="K192" s="184">
        <v>40000</v>
      </c>
      <c r="L192" s="172" t="s">
        <v>1603</v>
      </c>
      <c r="M192" s="179" t="s">
        <v>2449</v>
      </c>
      <c r="N192" s="172" t="s">
        <v>878</v>
      </c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  <c r="DW192" s="190"/>
      <c r="DX192" s="190"/>
      <c r="DY192" s="190"/>
      <c r="DZ192" s="190"/>
      <c r="EA192" s="190"/>
      <c r="EB192" s="190"/>
      <c r="EC192" s="190"/>
      <c r="ED192" s="190"/>
      <c r="EE192" s="190"/>
      <c r="EF192" s="190"/>
      <c r="EG192" s="190"/>
      <c r="EH192" s="190"/>
      <c r="EI192" s="190"/>
      <c r="EJ192" s="190"/>
      <c r="EK192" s="190"/>
      <c r="EL192" s="190"/>
      <c r="EM192" s="190"/>
      <c r="EN192" s="190"/>
      <c r="EO192" s="190"/>
      <c r="EP192" s="190"/>
      <c r="EQ192" s="190"/>
      <c r="ER192" s="190"/>
      <c r="ES192" s="190"/>
      <c r="ET192" s="190"/>
      <c r="EU192" s="190"/>
      <c r="EV192" s="190"/>
      <c r="EW192" s="190"/>
      <c r="EX192" s="190"/>
      <c r="EY192" s="190"/>
      <c r="EZ192" s="190"/>
      <c r="FA192" s="190"/>
      <c r="FB192" s="190"/>
      <c r="FC192" s="190"/>
      <c r="FD192" s="190"/>
      <c r="FE192" s="190"/>
      <c r="FF192" s="190"/>
      <c r="FG192" s="190"/>
      <c r="FH192" s="190"/>
      <c r="FI192" s="190"/>
      <c r="FJ192" s="190"/>
      <c r="FK192" s="190"/>
      <c r="FL192" s="190"/>
      <c r="FM192" s="190"/>
      <c r="FN192" s="190"/>
      <c r="FO192" s="190"/>
      <c r="FP192" s="190"/>
      <c r="FQ192" s="190"/>
      <c r="FR192" s="190"/>
      <c r="FS192" s="190"/>
      <c r="FT192" s="190"/>
      <c r="FU192" s="190"/>
      <c r="FV192" s="190"/>
      <c r="FW192" s="190"/>
      <c r="FX192" s="190"/>
      <c r="FY192" s="190"/>
      <c r="FZ192" s="190"/>
      <c r="GA192" s="190"/>
      <c r="GB192" s="190"/>
      <c r="GC192" s="190"/>
      <c r="GD192" s="190"/>
      <c r="GE192" s="190"/>
      <c r="GF192" s="190"/>
      <c r="GG192" s="190"/>
      <c r="GH192" s="190"/>
      <c r="GI192" s="190"/>
      <c r="GJ192" s="190"/>
      <c r="GK192" s="190"/>
      <c r="GL192" s="190"/>
      <c r="GM192" s="190"/>
      <c r="GN192" s="190"/>
      <c r="GO192" s="190"/>
      <c r="GP192" s="190"/>
      <c r="GQ192" s="190"/>
      <c r="GR192" s="190"/>
      <c r="GS192" s="190"/>
      <c r="GT192" s="190"/>
      <c r="GU192" s="190"/>
      <c r="GV192" s="190"/>
      <c r="GW192" s="190"/>
      <c r="GX192" s="190"/>
      <c r="GY192" s="190"/>
      <c r="GZ192" s="190"/>
      <c r="HA192" s="190"/>
      <c r="HB192" s="190"/>
      <c r="HC192" s="190"/>
      <c r="HD192" s="190"/>
      <c r="HE192" s="190"/>
      <c r="HF192" s="190"/>
      <c r="HG192" s="190"/>
      <c r="HH192" s="190"/>
      <c r="HI192" s="190"/>
      <c r="HJ192" s="190"/>
      <c r="HK192" s="190"/>
      <c r="HL192" s="190"/>
      <c r="HM192" s="190"/>
      <c r="HN192" s="190"/>
      <c r="HO192" s="190"/>
      <c r="HP192" s="190"/>
      <c r="HQ192" s="190"/>
      <c r="HR192" s="190"/>
      <c r="HS192" s="190"/>
      <c r="HT192" s="190"/>
      <c r="HU192" s="190"/>
    </row>
    <row r="193" spans="1:229" s="181" customFormat="1" ht="25.5">
      <c r="A193" s="172">
        <f t="shared" si="8"/>
        <v>184</v>
      </c>
      <c r="B193" s="173" t="s">
        <v>918</v>
      </c>
      <c r="C193" s="183" t="s">
        <v>910</v>
      </c>
      <c r="D193" s="172">
        <v>2002</v>
      </c>
      <c r="E193" s="172" t="s">
        <v>563</v>
      </c>
      <c r="F193" s="183" t="s">
        <v>236</v>
      </c>
      <c r="G193" s="183" t="s">
        <v>39</v>
      </c>
      <c r="H193" s="193"/>
      <c r="I193" s="172"/>
      <c r="J193" s="193"/>
      <c r="K193" s="184">
        <v>40000</v>
      </c>
      <c r="L193" s="172" t="s">
        <v>1603</v>
      </c>
      <c r="M193" s="179" t="s">
        <v>2449</v>
      </c>
      <c r="N193" s="172" t="s">
        <v>878</v>
      </c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  <c r="DT193" s="190"/>
      <c r="DU193" s="190"/>
      <c r="DV193" s="190"/>
      <c r="DW193" s="190"/>
      <c r="DX193" s="190"/>
      <c r="DY193" s="190"/>
      <c r="DZ193" s="190"/>
      <c r="EA193" s="190"/>
      <c r="EB193" s="190"/>
      <c r="EC193" s="190"/>
      <c r="ED193" s="190"/>
      <c r="EE193" s="190"/>
      <c r="EF193" s="190"/>
      <c r="EG193" s="190"/>
      <c r="EH193" s="190"/>
      <c r="EI193" s="190"/>
      <c r="EJ193" s="190"/>
      <c r="EK193" s="190"/>
      <c r="EL193" s="190"/>
      <c r="EM193" s="190"/>
      <c r="EN193" s="190"/>
      <c r="EO193" s="190"/>
      <c r="EP193" s="190"/>
      <c r="EQ193" s="190"/>
      <c r="ER193" s="190"/>
      <c r="ES193" s="190"/>
      <c r="ET193" s="190"/>
      <c r="EU193" s="190"/>
      <c r="EV193" s="190"/>
      <c r="EW193" s="190"/>
      <c r="EX193" s="190"/>
      <c r="EY193" s="190"/>
      <c r="EZ193" s="190"/>
      <c r="FA193" s="190"/>
      <c r="FB193" s="190"/>
      <c r="FC193" s="190"/>
      <c r="FD193" s="190"/>
      <c r="FE193" s="190"/>
      <c r="FF193" s="190"/>
      <c r="FG193" s="190"/>
      <c r="FH193" s="190"/>
      <c r="FI193" s="190"/>
      <c r="FJ193" s="190"/>
      <c r="FK193" s="190"/>
      <c r="FL193" s="190"/>
      <c r="FM193" s="190"/>
      <c r="FN193" s="190"/>
      <c r="FO193" s="190"/>
      <c r="FP193" s="190"/>
      <c r="FQ193" s="190"/>
      <c r="FR193" s="190"/>
      <c r="FS193" s="190"/>
      <c r="FT193" s="190"/>
      <c r="FU193" s="190"/>
      <c r="FV193" s="190"/>
      <c r="FW193" s="190"/>
      <c r="FX193" s="190"/>
      <c r="FY193" s="190"/>
      <c r="FZ193" s="190"/>
      <c r="GA193" s="190"/>
      <c r="GB193" s="190"/>
      <c r="GC193" s="190"/>
      <c r="GD193" s="190"/>
      <c r="GE193" s="190"/>
      <c r="GF193" s="190"/>
      <c r="GG193" s="190"/>
      <c r="GH193" s="190"/>
      <c r="GI193" s="190"/>
      <c r="GJ193" s="190"/>
      <c r="GK193" s="190"/>
      <c r="GL193" s="190"/>
      <c r="GM193" s="190"/>
      <c r="GN193" s="190"/>
      <c r="GO193" s="190"/>
      <c r="GP193" s="190"/>
      <c r="GQ193" s="190"/>
      <c r="GR193" s="190"/>
      <c r="GS193" s="190"/>
      <c r="GT193" s="190"/>
      <c r="GU193" s="190"/>
      <c r="GV193" s="190"/>
      <c r="GW193" s="190"/>
      <c r="GX193" s="190"/>
      <c r="GY193" s="190"/>
      <c r="GZ193" s="190"/>
      <c r="HA193" s="190"/>
      <c r="HB193" s="190"/>
      <c r="HC193" s="190"/>
      <c r="HD193" s="190"/>
      <c r="HE193" s="190"/>
      <c r="HF193" s="190"/>
      <c r="HG193" s="190"/>
      <c r="HH193" s="190"/>
      <c r="HI193" s="190"/>
      <c r="HJ193" s="190"/>
      <c r="HK193" s="190"/>
      <c r="HL193" s="190"/>
      <c r="HM193" s="190"/>
      <c r="HN193" s="190"/>
      <c r="HO193" s="190"/>
      <c r="HP193" s="190"/>
      <c r="HQ193" s="190"/>
      <c r="HR193" s="190"/>
      <c r="HS193" s="190"/>
      <c r="HT193" s="190"/>
      <c r="HU193" s="190"/>
    </row>
    <row r="194" spans="1:229" s="181" customFormat="1" ht="25.5">
      <c r="A194" s="172">
        <f t="shared" si="8"/>
        <v>185</v>
      </c>
      <c r="B194" s="173" t="s">
        <v>919</v>
      </c>
      <c r="C194" s="183" t="s">
        <v>2360</v>
      </c>
      <c r="D194" s="172">
        <v>2002</v>
      </c>
      <c r="E194" s="181" t="s">
        <v>563</v>
      </c>
      <c r="F194" s="186" t="s">
        <v>236</v>
      </c>
      <c r="G194" s="183" t="s">
        <v>3545</v>
      </c>
      <c r="H194" s="194"/>
      <c r="I194" s="183"/>
      <c r="J194" s="195"/>
      <c r="K194" s="184">
        <v>12000</v>
      </c>
      <c r="L194" s="172" t="s">
        <v>1603</v>
      </c>
      <c r="M194" s="179" t="s">
        <v>2449</v>
      </c>
      <c r="N194" s="172" t="s">
        <v>878</v>
      </c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  <c r="BP194" s="190"/>
      <c r="BQ194" s="190"/>
      <c r="BR194" s="190"/>
      <c r="BS194" s="190"/>
      <c r="BT194" s="190"/>
      <c r="BU194" s="190"/>
      <c r="BV194" s="190"/>
      <c r="BW194" s="190"/>
      <c r="BX194" s="190"/>
      <c r="BY194" s="190"/>
      <c r="BZ194" s="190"/>
      <c r="CA194" s="190"/>
      <c r="CB194" s="190"/>
      <c r="CC194" s="190"/>
      <c r="CD194" s="190"/>
      <c r="CE194" s="190"/>
      <c r="CF194" s="190"/>
      <c r="CG194" s="190"/>
      <c r="CH194" s="190"/>
      <c r="CI194" s="190"/>
      <c r="CJ194" s="190"/>
      <c r="CK194" s="190"/>
      <c r="CL194" s="190"/>
      <c r="CM194" s="190"/>
      <c r="CN194" s="190"/>
      <c r="CO194" s="190"/>
      <c r="CP194" s="190"/>
      <c r="CQ194" s="190"/>
      <c r="CR194" s="190"/>
      <c r="CS194" s="190"/>
      <c r="CT194" s="190"/>
      <c r="CU194" s="190"/>
      <c r="CV194" s="190"/>
      <c r="CW194" s="190"/>
      <c r="CX194" s="190"/>
      <c r="CY194" s="190"/>
      <c r="CZ194" s="190"/>
      <c r="DA194" s="190"/>
      <c r="DB194" s="190"/>
      <c r="DC194" s="190"/>
      <c r="DD194" s="190"/>
      <c r="DE194" s="190"/>
      <c r="DF194" s="190"/>
      <c r="DG194" s="190"/>
      <c r="DH194" s="190"/>
      <c r="DI194" s="190"/>
      <c r="DJ194" s="190"/>
      <c r="DK194" s="190"/>
      <c r="DL194" s="190"/>
      <c r="DM194" s="190"/>
      <c r="DN194" s="190"/>
      <c r="DO194" s="190"/>
      <c r="DP194" s="190"/>
      <c r="DQ194" s="190"/>
      <c r="DR194" s="190"/>
      <c r="DS194" s="190"/>
      <c r="DT194" s="190"/>
      <c r="DU194" s="190"/>
      <c r="DV194" s="190"/>
      <c r="DW194" s="190"/>
      <c r="DX194" s="190"/>
      <c r="DY194" s="190"/>
      <c r="DZ194" s="190"/>
      <c r="EA194" s="190"/>
      <c r="EB194" s="190"/>
      <c r="EC194" s="190"/>
      <c r="ED194" s="190"/>
      <c r="EE194" s="190"/>
      <c r="EF194" s="190"/>
      <c r="EG194" s="190"/>
      <c r="EH194" s="190"/>
      <c r="EI194" s="190"/>
      <c r="EJ194" s="190"/>
      <c r="EK194" s="190"/>
      <c r="EL194" s="190"/>
      <c r="EM194" s="190"/>
      <c r="EN194" s="190"/>
      <c r="EO194" s="190"/>
      <c r="EP194" s="190"/>
      <c r="EQ194" s="190"/>
      <c r="ER194" s="190"/>
      <c r="ES194" s="190"/>
      <c r="ET194" s="190"/>
      <c r="EU194" s="190"/>
      <c r="EV194" s="190"/>
      <c r="EW194" s="190"/>
      <c r="EX194" s="190"/>
      <c r="EY194" s="190"/>
      <c r="EZ194" s="190"/>
      <c r="FA194" s="190"/>
      <c r="FB194" s="190"/>
      <c r="FC194" s="190"/>
      <c r="FD194" s="190"/>
      <c r="FE194" s="190"/>
      <c r="FF194" s="190"/>
      <c r="FG194" s="190"/>
      <c r="FH194" s="190"/>
      <c r="FI194" s="190"/>
      <c r="FJ194" s="190"/>
      <c r="FK194" s="190"/>
      <c r="FL194" s="190"/>
      <c r="FM194" s="190"/>
      <c r="FN194" s="190"/>
      <c r="FO194" s="190"/>
      <c r="FP194" s="190"/>
      <c r="FQ194" s="190"/>
      <c r="FR194" s="190"/>
      <c r="FS194" s="190"/>
      <c r="FT194" s="190"/>
      <c r="FU194" s="190"/>
      <c r="FV194" s="190"/>
      <c r="FW194" s="190"/>
      <c r="FX194" s="190"/>
      <c r="FY194" s="190"/>
      <c r="FZ194" s="190"/>
      <c r="GA194" s="190"/>
      <c r="GB194" s="190"/>
      <c r="GC194" s="190"/>
      <c r="GD194" s="190"/>
      <c r="GE194" s="190"/>
      <c r="GF194" s="190"/>
      <c r="GG194" s="190"/>
      <c r="GH194" s="190"/>
      <c r="GI194" s="190"/>
      <c r="GJ194" s="190"/>
      <c r="GK194" s="190"/>
      <c r="GL194" s="190"/>
      <c r="GM194" s="190"/>
      <c r="GN194" s="190"/>
      <c r="GO194" s="190"/>
      <c r="GP194" s="190"/>
      <c r="GQ194" s="190"/>
      <c r="GR194" s="190"/>
      <c r="GS194" s="190"/>
      <c r="GT194" s="190"/>
      <c r="GU194" s="190"/>
      <c r="GV194" s="190"/>
      <c r="GW194" s="190"/>
      <c r="GX194" s="190"/>
      <c r="GY194" s="190"/>
      <c r="GZ194" s="190"/>
      <c r="HA194" s="190"/>
      <c r="HB194" s="190"/>
      <c r="HC194" s="190"/>
      <c r="HD194" s="190"/>
      <c r="HE194" s="190"/>
      <c r="HF194" s="190"/>
      <c r="HG194" s="190"/>
      <c r="HH194" s="190"/>
      <c r="HI194" s="190"/>
      <c r="HJ194" s="190"/>
      <c r="HK194" s="190"/>
      <c r="HL194" s="190"/>
      <c r="HM194" s="190"/>
      <c r="HN194" s="190"/>
      <c r="HO194" s="190"/>
      <c r="HP194" s="190"/>
      <c r="HQ194" s="190"/>
      <c r="HR194" s="190"/>
      <c r="HS194" s="190"/>
      <c r="HT194" s="190"/>
      <c r="HU194" s="190"/>
    </row>
    <row r="195" spans="1:229" s="181" customFormat="1" ht="25.5">
      <c r="A195" s="172">
        <f>A194+1</f>
        <v>186</v>
      </c>
      <c r="B195" s="173" t="s">
        <v>920</v>
      </c>
      <c r="C195" s="183" t="s">
        <v>1380</v>
      </c>
      <c r="D195" s="172">
        <v>2002</v>
      </c>
      <c r="E195" s="181" t="s">
        <v>563</v>
      </c>
      <c r="F195" s="186" t="s">
        <v>402</v>
      </c>
      <c r="G195" s="183" t="s">
        <v>1383</v>
      </c>
      <c r="H195" s="194"/>
      <c r="I195" s="183"/>
      <c r="J195" s="195"/>
      <c r="K195" s="184">
        <v>16360.73</v>
      </c>
      <c r="L195" s="172" t="s">
        <v>1603</v>
      </c>
      <c r="M195" s="179" t="s">
        <v>2449</v>
      </c>
      <c r="N195" s="172" t="s">
        <v>878</v>
      </c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  <c r="EG195" s="190"/>
      <c r="EH195" s="190"/>
      <c r="EI195" s="190"/>
      <c r="EJ195" s="190"/>
      <c r="EK195" s="190"/>
      <c r="EL195" s="190"/>
      <c r="EM195" s="190"/>
      <c r="EN195" s="190"/>
      <c r="EO195" s="190"/>
      <c r="EP195" s="190"/>
      <c r="EQ195" s="190"/>
      <c r="ER195" s="190"/>
      <c r="ES195" s="190"/>
      <c r="ET195" s="190"/>
      <c r="EU195" s="190"/>
      <c r="EV195" s="190"/>
      <c r="EW195" s="190"/>
      <c r="EX195" s="190"/>
      <c r="EY195" s="190"/>
      <c r="EZ195" s="190"/>
      <c r="FA195" s="190"/>
      <c r="FB195" s="190"/>
      <c r="FC195" s="190"/>
      <c r="FD195" s="190"/>
      <c r="FE195" s="190"/>
      <c r="FF195" s="190"/>
      <c r="FG195" s="190"/>
      <c r="FH195" s="190"/>
      <c r="FI195" s="190"/>
      <c r="FJ195" s="190"/>
      <c r="FK195" s="190"/>
      <c r="FL195" s="190"/>
      <c r="FM195" s="190"/>
      <c r="FN195" s="190"/>
      <c r="FO195" s="190"/>
      <c r="FP195" s="190"/>
      <c r="FQ195" s="190"/>
      <c r="FR195" s="190"/>
      <c r="FS195" s="190"/>
      <c r="FT195" s="190"/>
      <c r="FU195" s="190"/>
      <c r="FV195" s="190"/>
      <c r="FW195" s="190"/>
      <c r="FX195" s="190"/>
      <c r="FY195" s="190"/>
      <c r="FZ195" s="190"/>
      <c r="GA195" s="190"/>
      <c r="GB195" s="190"/>
      <c r="GC195" s="190"/>
      <c r="GD195" s="190"/>
      <c r="GE195" s="190"/>
      <c r="GF195" s="190"/>
      <c r="GG195" s="190"/>
      <c r="GH195" s="190"/>
      <c r="GI195" s="190"/>
      <c r="GJ195" s="190"/>
      <c r="GK195" s="190"/>
      <c r="GL195" s="190"/>
      <c r="GM195" s="190"/>
      <c r="GN195" s="190"/>
      <c r="GO195" s="190"/>
      <c r="GP195" s="190"/>
      <c r="GQ195" s="190"/>
      <c r="GR195" s="190"/>
      <c r="GS195" s="190"/>
      <c r="GT195" s="190"/>
      <c r="GU195" s="190"/>
      <c r="GV195" s="190"/>
      <c r="GW195" s="190"/>
      <c r="GX195" s="190"/>
      <c r="GY195" s="190"/>
      <c r="GZ195" s="190"/>
      <c r="HA195" s="190"/>
      <c r="HB195" s="190"/>
      <c r="HC195" s="190"/>
      <c r="HD195" s="190"/>
      <c r="HE195" s="190"/>
      <c r="HF195" s="190"/>
      <c r="HG195" s="190"/>
      <c r="HH195" s="190"/>
      <c r="HI195" s="190"/>
      <c r="HJ195" s="190"/>
      <c r="HK195" s="190"/>
      <c r="HL195" s="190"/>
      <c r="HM195" s="190"/>
      <c r="HN195" s="190"/>
      <c r="HO195" s="190"/>
      <c r="HP195" s="190"/>
      <c r="HQ195" s="190"/>
      <c r="HR195" s="190"/>
      <c r="HS195" s="190"/>
      <c r="HT195" s="190"/>
      <c r="HU195" s="190"/>
    </row>
    <row r="196" spans="1:229" s="181" customFormat="1" ht="25.5">
      <c r="A196" s="172">
        <f t="shared" ref="A196:A208" si="9">A195+1</f>
        <v>187</v>
      </c>
      <c r="B196" s="173" t="s">
        <v>921</v>
      </c>
      <c r="C196" s="183" t="s">
        <v>922</v>
      </c>
      <c r="D196" s="172">
        <v>2002</v>
      </c>
      <c r="E196" s="181" t="s">
        <v>563</v>
      </c>
      <c r="F196" s="186" t="s">
        <v>402</v>
      </c>
      <c r="G196" s="183" t="s">
        <v>3531</v>
      </c>
      <c r="H196" s="194"/>
      <c r="I196" s="183"/>
      <c r="J196" s="195"/>
      <c r="K196" s="184">
        <v>15840</v>
      </c>
      <c r="L196" s="172" t="s">
        <v>1603</v>
      </c>
      <c r="M196" s="179" t="s">
        <v>2449</v>
      </c>
      <c r="N196" s="172" t="s">
        <v>878</v>
      </c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  <c r="EG196" s="190"/>
      <c r="EH196" s="190"/>
      <c r="EI196" s="190"/>
      <c r="EJ196" s="190"/>
      <c r="EK196" s="190"/>
      <c r="EL196" s="190"/>
      <c r="EM196" s="190"/>
      <c r="EN196" s="190"/>
      <c r="EO196" s="190"/>
      <c r="EP196" s="190"/>
      <c r="EQ196" s="190"/>
      <c r="ER196" s="190"/>
      <c r="ES196" s="190"/>
      <c r="ET196" s="190"/>
      <c r="EU196" s="190"/>
      <c r="EV196" s="190"/>
      <c r="EW196" s="190"/>
      <c r="EX196" s="190"/>
      <c r="EY196" s="190"/>
      <c r="EZ196" s="190"/>
      <c r="FA196" s="190"/>
      <c r="FB196" s="190"/>
      <c r="FC196" s="190"/>
      <c r="FD196" s="190"/>
      <c r="FE196" s="190"/>
      <c r="FF196" s="190"/>
      <c r="FG196" s="190"/>
      <c r="FH196" s="190"/>
      <c r="FI196" s="190"/>
      <c r="FJ196" s="190"/>
      <c r="FK196" s="190"/>
      <c r="FL196" s="190"/>
      <c r="FM196" s="190"/>
      <c r="FN196" s="190"/>
      <c r="FO196" s="190"/>
      <c r="FP196" s="190"/>
      <c r="FQ196" s="190"/>
      <c r="FR196" s="190"/>
      <c r="FS196" s="190"/>
      <c r="FT196" s="190"/>
      <c r="FU196" s="190"/>
      <c r="FV196" s="190"/>
      <c r="FW196" s="190"/>
      <c r="FX196" s="190"/>
      <c r="FY196" s="190"/>
      <c r="FZ196" s="190"/>
      <c r="GA196" s="190"/>
      <c r="GB196" s="190"/>
      <c r="GC196" s="190"/>
      <c r="GD196" s="190"/>
      <c r="GE196" s="190"/>
      <c r="GF196" s="190"/>
      <c r="GG196" s="190"/>
      <c r="GH196" s="190"/>
      <c r="GI196" s="190"/>
      <c r="GJ196" s="190"/>
      <c r="GK196" s="190"/>
      <c r="GL196" s="190"/>
      <c r="GM196" s="190"/>
      <c r="GN196" s="190"/>
      <c r="GO196" s="190"/>
      <c r="GP196" s="190"/>
      <c r="GQ196" s="190"/>
      <c r="GR196" s="190"/>
      <c r="GS196" s="190"/>
      <c r="GT196" s="190"/>
      <c r="GU196" s="190"/>
      <c r="GV196" s="190"/>
      <c r="GW196" s="190"/>
      <c r="GX196" s="190"/>
      <c r="GY196" s="190"/>
      <c r="GZ196" s="190"/>
      <c r="HA196" s="190"/>
      <c r="HB196" s="190"/>
      <c r="HC196" s="190"/>
      <c r="HD196" s="190"/>
      <c r="HE196" s="190"/>
      <c r="HF196" s="190"/>
      <c r="HG196" s="190"/>
      <c r="HH196" s="190"/>
      <c r="HI196" s="190"/>
      <c r="HJ196" s="190"/>
      <c r="HK196" s="190"/>
      <c r="HL196" s="190"/>
      <c r="HM196" s="190"/>
      <c r="HN196" s="190"/>
      <c r="HO196" s="190"/>
      <c r="HP196" s="190"/>
      <c r="HQ196" s="190"/>
      <c r="HR196" s="190"/>
      <c r="HS196" s="190"/>
      <c r="HT196" s="190"/>
      <c r="HU196" s="190"/>
    </row>
    <row r="197" spans="1:229" s="181" customFormat="1" ht="25.5">
      <c r="A197" s="172">
        <f t="shared" si="9"/>
        <v>188</v>
      </c>
      <c r="B197" s="173" t="s">
        <v>923</v>
      </c>
      <c r="C197" s="183" t="s">
        <v>922</v>
      </c>
      <c r="D197" s="172">
        <v>2002</v>
      </c>
      <c r="E197" s="181" t="s">
        <v>563</v>
      </c>
      <c r="F197" s="186" t="s">
        <v>402</v>
      </c>
      <c r="G197" s="183" t="s">
        <v>924</v>
      </c>
      <c r="H197" s="194"/>
      <c r="I197" s="183"/>
      <c r="J197" s="195"/>
      <c r="K197" s="184">
        <v>9440</v>
      </c>
      <c r="L197" s="172" t="s">
        <v>1603</v>
      </c>
      <c r="M197" s="179" t="s">
        <v>2449</v>
      </c>
      <c r="N197" s="172" t="s">
        <v>878</v>
      </c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  <c r="DW197" s="190"/>
      <c r="DX197" s="190"/>
      <c r="DY197" s="190"/>
      <c r="DZ197" s="190"/>
      <c r="EA197" s="190"/>
      <c r="EB197" s="190"/>
      <c r="EC197" s="190"/>
      <c r="ED197" s="190"/>
      <c r="EE197" s="190"/>
      <c r="EF197" s="190"/>
      <c r="EG197" s="190"/>
      <c r="EH197" s="190"/>
      <c r="EI197" s="190"/>
      <c r="EJ197" s="190"/>
      <c r="EK197" s="190"/>
      <c r="EL197" s="190"/>
      <c r="EM197" s="190"/>
      <c r="EN197" s="190"/>
      <c r="EO197" s="190"/>
      <c r="EP197" s="190"/>
      <c r="EQ197" s="190"/>
      <c r="ER197" s="190"/>
      <c r="ES197" s="190"/>
      <c r="ET197" s="190"/>
      <c r="EU197" s="190"/>
      <c r="EV197" s="190"/>
      <c r="EW197" s="190"/>
      <c r="EX197" s="190"/>
      <c r="EY197" s="190"/>
      <c r="EZ197" s="190"/>
      <c r="FA197" s="190"/>
      <c r="FB197" s="190"/>
      <c r="FC197" s="190"/>
      <c r="FD197" s="190"/>
      <c r="FE197" s="190"/>
      <c r="FF197" s="190"/>
      <c r="FG197" s="190"/>
      <c r="FH197" s="190"/>
      <c r="FI197" s="190"/>
      <c r="FJ197" s="190"/>
      <c r="FK197" s="190"/>
      <c r="FL197" s="190"/>
      <c r="FM197" s="190"/>
      <c r="FN197" s="190"/>
      <c r="FO197" s="190"/>
      <c r="FP197" s="190"/>
      <c r="FQ197" s="190"/>
      <c r="FR197" s="190"/>
      <c r="FS197" s="190"/>
      <c r="FT197" s="190"/>
      <c r="FU197" s="190"/>
      <c r="FV197" s="190"/>
      <c r="FW197" s="190"/>
      <c r="FX197" s="190"/>
      <c r="FY197" s="190"/>
      <c r="FZ197" s="190"/>
      <c r="GA197" s="190"/>
      <c r="GB197" s="190"/>
      <c r="GC197" s="190"/>
      <c r="GD197" s="190"/>
      <c r="GE197" s="190"/>
      <c r="GF197" s="190"/>
      <c r="GG197" s="190"/>
      <c r="GH197" s="190"/>
      <c r="GI197" s="190"/>
      <c r="GJ197" s="190"/>
      <c r="GK197" s="190"/>
      <c r="GL197" s="190"/>
      <c r="GM197" s="190"/>
      <c r="GN197" s="190"/>
      <c r="GO197" s="190"/>
      <c r="GP197" s="190"/>
      <c r="GQ197" s="190"/>
      <c r="GR197" s="190"/>
      <c r="GS197" s="190"/>
      <c r="GT197" s="190"/>
      <c r="GU197" s="190"/>
      <c r="GV197" s="190"/>
      <c r="GW197" s="190"/>
      <c r="GX197" s="190"/>
      <c r="GY197" s="190"/>
      <c r="GZ197" s="190"/>
      <c r="HA197" s="190"/>
      <c r="HB197" s="190"/>
      <c r="HC197" s="190"/>
      <c r="HD197" s="190"/>
      <c r="HE197" s="190"/>
      <c r="HF197" s="190"/>
      <c r="HG197" s="190"/>
      <c r="HH197" s="190"/>
      <c r="HI197" s="190"/>
      <c r="HJ197" s="190"/>
      <c r="HK197" s="190"/>
      <c r="HL197" s="190"/>
      <c r="HM197" s="190"/>
      <c r="HN197" s="190"/>
      <c r="HO197" s="190"/>
      <c r="HP197" s="190"/>
      <c r="HQ197" s="190"/>
      <c r="HR197" s="190"/>
      <c r="HS197" s="190"/>
      <c r="HT197" s="190"/>
      <c r="HU197" s="190"/>
    </row>
    <row r="198" spans="1:229" s="181" customFormat="1" ht="25.5">
      <c r="A198" s="172">
        <f t="shared" si="9"/>
        <v>189</v>
      </c>
      <c r="B198" s="173" t="s">
        <v>925</v>
      </c>
      <c r="C198" s="183" t="s">
        <v>926</v>
      </c>
      <c r="D198" s="172">
        <v>2003</v>
      </c>
      <c r="E198" s="181" t="s">
        <v>563</v>
      </c>
      <c r="F198" s="186" t="s">
        <v>402</v>
      </c>
      <c r="G198" s="183"/>
      <c r="H198" s="194"/>
      <c r="I198" s="183"/>
      <c r="J198" s="195"/>
      <c r="K198" s="184">
        <v>13820</v>
      </c>
      <c r="L198" s="172" t="s">
        <v>1603</v>
      </c>
      <c r="M198" s="179" t="s">
        <v>2449</v>
      </c>
      <c r="N198" s="172" t="s">
        <v>878</v>
      </c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0"/>
      <c r="DX198" s="190"/>
      <c r="DY198" s="190"/>
      <c r="DZ198" s="190"/>
      <c r="EA198" s="190"/>
      <c r="EB198" s="190"/>
      <c r="EC198" s="190"/>
      <c r="ED198" s="190"/>
      <c r="EE198" s="190"/>
      <c r="EF198" s="190"/>
      <c r="EG198" s="190"/>
      <c r="EH198" s="190"/>
      <c r="EI198" s="190"/>
      <c r="EJ198" s="190"/>
      <c r="EK198" s="190"/>
      <c r="EL198" s="190"/>
      <c r="EM198" s="190"/>
      <c r="EN198" s="190"/>
      <c r="EO198" s="190"/>
      <c r="EP198" s="190"/>
      <c r="EQ198" s="190"/>
      <c r="ER198" s="190"/>
      <c r="ES198" s="190"/>
      <c r="ET198" s="190"/>
      <c r="EU198" s="190"/>
      <c r="EV198" s="190"/>
      <c r="EW198" s="190"/>
      <c r="EX198" s="190"/>
      <c r="EY198" s="190"/>
      <c r="EZ198" s="190"/>
      <c r="FA198" s="190"/>
      <c r="FB198" s="190"/>
      <c r="FC198" s="190"/>
      <c r="FD198" s="190"/>
      <c r="FE198" s="190"/>
      <c r="FF198" s="190"/>
      <c r="FG198" s="190"/>
      <c r="FH198" s="190"/>
      <c r="FI198" s="190"/>
      <c r="FJ198" s="190"/>
      <c r="FK198" s="190"/>
      <c r="FL198" s="190"/>
      <c r="FM198" s="190"/>
      <c r="FN198" s="190"/>
      <c r="FO198" s="190"/>
      <c r="FP198" s="190"/>
      <c r="FQ198" s="190"/>
      <c r="FR198" s="190"/>
      <c r="FS198" s="190"/>
      <c r="FT198" s="190"/>
      <c r="FU198" s="190"/>
      <c r="FV198" s="190"/>
      <c r="FW198" s="190"/>
      <c r="FX198" s="190"/>
      <c r="FY198" s="190"/>
      <c r="FZ198" s="190"/>
      <c r="GA198" s="190"/>
      <c r="GB198" s="190"/>
      <c r="GC198" s="190"/>
      <c r="GD198" s="190"/>
      <c r="GE198" s="190"/>
      <c r="GF198" s="190"/>
      <c r="GG198" s="190"/>
      <c r="GH198" s="190"/>
      <c r="GI198" s="190"/>
      <c r="GJ198" s="190"/>
      <c r="GK198" s="190"/>
      <c r="GL198" s="190"/>
      <c r="GM198" s="190"/>
      <c r="GN198" s="190"/>
      <c r="GO198" s="190"/>
      <c r="GP198" s="190"/>
      <c r="GQ198" s="190"/>
      <c r="GR198" s="190"/>
      <c r="GS198" s="190"/>
      <c r="GT198" s="190"/>
      <c r="GU198" s="190"/>
      <c r="GV198" s="190"/>
      <c r="GW198" s="190"/>
      <c r="GX198" s="190"/>
      <c r="GY198" s="190"/>
      <c r="GZ198" s="190"/>
      <c r="HA198" s="190"/>
      <c r="HB198" s="190"/>
      <c r="HC198" s="190"/>
      <c r="HD198" s="190"/>
      <c r="HE198" s="190"/>
      <c r="HF198" s="190"/>
      <c r="HG198" s="190"/>
      <c r="HH198" s="190"/>
      <c r="HI198" s="190"/>
      <c r="HJ198" s="190"/>
      <c r="HK198" s="190"/>
      <c r="HL198" s="190"/>
      <c r="HM198" s="190"/>
      <c r="HN198" s="190"/>
      <c r="HO198" s="190"/>
      <c r="HP198" s="190"/>
      <c r="HQ198" s="190"/>
      <c r="HR198" s="190"/>
      <c r="HS198" s="190"/>
      <c r="HT198" s="190"/>
      <c r="HU198" s="190"/>
    </row>
    <row r="199" spans="1:229" s="181" customFormat="1" ht="25.5">
      <c r="A199" s="172">
        <f t="shared" si="9"/>
        <v>190</v>
      </c>
      <c r="B199" s="173" t="s">
        <v>927</v>
      </c>
      <c r="C199" s="183" t="s">
        <v>928</v>
      </c>
      <c r="D199" s="172">
        <v>1980</v>
      </c>
      <c r="E199" s="183" t="s">
        <v>563</v>
      </c>
      <c r="F199" s="183" t="s">
        <v>237</v>
      </c>
      <c r="G199" s="183" t="s">
        <v>929</v>
      </c>
      <c r="H199" s="194"/>
      <c r="I199" s="183"/>
      <c r="J199" s="194"/>
      <c r="K199" s="184">
        <v>15000</v>
      </c>
      <c r="L199" s="172" t="s">
        <v>1603</v>
      </c>
      <c r="M199" s="179" t="s">
        <v>2449</v>
      </c>
      <c r="N199" s="172" t="s">
        <v>878</v>
      </c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0"/>
      <c r="DX199" s="190"/>
      <c r="DY199" s="190"/>
      <c r="DZ199" s="190"/>
      <c r="EA199" s="190"/>
      <c r="EB199" s="190"/>
      <c r="EC199" s="190"/>
      <c r="ED199" s="190"/>
      <c r="EE199" s="190"/>
      <c r="EF199" s="190"/>
      <c r="EG199" s="190"/>
      <c r="EH199" s="190"/>
      <c r="EI199" s="190"/>
      <c r="EJ199" s="190"/>
      <c r="EK199" s="190"/>
      <c r="EL199" s="190"/>
      <c r="EM199" s="190"/>
      <c r="EN199" s="190"/>
      <c r="EO199" s="190"/>
      <c r="EP199" s="190"/>
      <c r="EQ199" s="190"/>
      <c r="ER199" s="190"/>
      <c r="ES199" s="190"/>
      <c r="ET199" s="190"/>
      <c r="EU199" s="190"/>
      <c r="EV199" s="190"/>
      <c r="EW199" s="190"/>
      <c r="EX199" s="190"/>
      <c r="EY199" s="190"/>
      <c r="EZ199" s="190"/>
      <c r="FA199" s="190"/>
      <c r="FB199" s="190"/>
      <c r="FC199" s="190"/>
      <c r="FD199" s="190"/>
      <c r="FE199" s="190"/>
      <c r="FF199" s="190"/>
      <c r="FG199" s="190"/>
      <c r="FH199" s="190"/>
      <c r="FI199" s="190"/>
      <c r="FJ199" s="190"/>
      <c r="FK199" s="190"/>
      <c r="FL199" s="190"/>
      <c r="FM199" s="190"/>
      <c r="FN199" s="190"/>
      <c r="FO199" s="190"/>
      <c r="FP199" s="190"/>
      <c r="FQ199" s="190"/>
      <c r="FR199" s="190"/>
      <c r="FS199" s="190"/>
      <c r="FT199" s="190"/>
      <c r="FU199" s="190"/>
      <c r="FV199" s="190"/>
      <c r="FW199" s="190"/>
      <c r="FX199" s="190"/>
      <c r="FY199" s="190"/>
      <c r="FZ199" s="190"/>
      <c r="GA199" s="190"/>
      <c r="GB199" s="190"/>
      <c r="GC199" s="190"/>
      <c r="GD199" s="190"/>
      <c r="GE199" s="190"/>
      <c r="GF199" s="190"/>
      <c r="GG199" s="190"/>
      <c r="GH199" s="190"/>
      <c r="GI199" s="190"/>
      <c r="GJ199" s="190"/>
      <c r="GK199" s="190"/>
      <c r="GL199" s="190"/>
      <c r="GM199" s="190"/>
      <c r="GN199" s="190"/>
      <c r="GO199" s="190"/>
      <c r="GP199" s="190"/>
      <c r="GQ199" s="190"/>
      <c r="GR199" s="190"/>
      <c r="GS199" s="190"/>
      <c r="GT199" s="190"/>
      <c r="GU199" s="190"/>
      <c r="GV199" s="190"/>
      <c r="GW199" s="190"/>
      <c r="GX199" s="190"/>
      <c r="GY199" s="190"/>
      <c r="GZ199" s="190"/>
      <c r="HA199" s="190"/>
      <c r="HB199" s="190"/>
      <c r="HC199" s="190"/>
      <c r="HD199" s="190"/>
      <c r="HE199" s="190"/>
      <c r="HF199" s="190"/>
      <c r="HG199" s="190"/>
      <c r="HH199" s="190"/>
      <c r="HI199" s="190"/>
      <c r="HJ199" s="190"/>
      <c r="HK199" s="190"/>
      <c r="HL199" s="190"/>
      <c r="HM199" s="190"/>
      <c r="HN199" s="190"/>
      <c r="HO199" s="190"/>
      <c r="HP199" s="190"/>
      <c r="HQ199" s="190"/>
      <c r="HR199" s="190"/>
      <c r="HS199" s="190"/>
      <c r="HT199" s="190"/>
      <c r="HU199" s="190"/>
    </row>
    <row r="200" spans="1:229" s="181" customFormat="1" ht="25.5">
      <c r="A200" s="172">
        <f t="shared" si="9"/>
        <v>191</v>
      </c>
      <c r="B200" s="173" t="s">
        <v>930</v>
      </c>
      <c r="C200" s="183" t="s">
        <v>931</v>
      </c>
      <c r="D200" s="172">
        <v>1980</v>
      </c>
      <c r="E200" s="183" t="s">
        <v>563</v>
      </c>
      <c r="F200" s="183" t="s">
        <v>237</v>
      </c>
      <c r="G200" s="183" t="s">
        <v>888</v>
      </c>
      <c r="H200" s="194"/>
      <c r="I200" s="183"/>
      <c r="J200" s="194"/>
      <c r="K200" s="184">
        <v>15000</v>
      </c>
      <c r="L200" s="172" t="s">
        <v>1603</v>
      </c>
      <c r="M200" s="179" t="s">
        <v>2449</v>
      </c>
      <c r="N200" s="172" t="s">
        <v>878</v>
      </c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  <c r="EG200" s="190"/>
      <c r="EH200" s="190"/>
      <c r="EI200" s="190"/>
      <c r="EJ200" s="190"/>
      <c r="EK200" s="190"/>
      <c r="EL200" s="190"/>
      <c r="EM200" s="190"/>
      <c r="EN200" s="190"/>
      <c r="EO200" s="190"/>
      <c r="EP200" s="190"/>
      <c r="EQ200" s="190"/>
      <c r="ER200" s="190"/>
      <c r="ES200" s="190"/>
      <c r="ET200" s="190"/>
      <c r="EU200" s="190"/>
      <c r="EV200" s="190"/>
      <c r="EW200" s="190"/>
      <c r="EX200" s="190"/>
      <c r="EY200" s="190"/>
      <c r="EZ200" s="190"/>
      <c r="FA200" s="190"/>
      <c r="FB200" s="190"/>
      <c r="FC200" s="190"/>
      <c r="FD200" s="190"/>
      <c r="FE200" s="190"/>
      <c r="FF200" s="190"/>
      <c r="FG200" s="190"/>
      <c r="FH200" s="190"/>
      <c r="FI200" s="190"/>
      <c r="FJ200" s="190"/>
      <c r="FK200" s="190"/>
      <c r="FL200" s="190"/>
      <c r="FM200" s="190"/>
      <c r="FN200" s="190"/>
      <c r="FO200" s="190"/>
      <c r="FP200" s="190"/>
      <c r="FQ200" s="190"/>
      <c r="FR200" s="190"/>
      <c r="FS200" s="190"/>
      <c r="FT200" s="190"/>
      <c r="FU200" s="190"/>
      <c r="FV200" s="190"/>
      <c r="FW200" s="190"/>
      <c r="FX200" s="190"/>
      <c r="FY200" s="190"/>
      <c r="FZ200" s="190"/>
      <c r="GA200" s="190"/>
      <c r="GB200" s="190"/>
      <c r="GC200" s="190"/>
      <c r="GD200" s="190"/>
      <c r="GE200" s="190"/>
      <c r="GF200" s="190"/>
      <c r="GG200" s="190"/>
      <c r="GH200" s="190"/>
      <c r="GI200" s="190"/>
      <c r="GJ200" s="190"/>
      <c r="GK200" s="190"/>
      <c r="GL200" s="190"/>
      <c r="GM200" s="190"/>
      <c r="GN200" s="190"/>
      <c r="GO200" s="190"/>
      <c r="GP200" s="190"/>
      <c r="GQ200" s="190"/>
      <c r="GR200" s="190"/>
      <c r="GS200" s="190"/>
      <c r="GT200" s="190"/>
      <c r="GU200" s="190"/>
      <c r="GV200" s="190"/>
      <c r="GW200" s="190"/>
      <c r="GX200" s="190"/>
      <c r="GY200" s="190"/>
      <c r="GZ200" s="190"/>
      <c r="HA200" s="190"/>
      <c r="HB200" s="190"/>
      <c r="HC200" s="190"/>
      <c r="HD200" s="190"/>
      <c r="HE200" s="190"/>
      <c r="HF200" s="190"/>
      <c r="HG200" s="190"/>
      <c r="HH200" s="190"/>
      <c r="HI200" s="190"/>
      <c r="HJ200" s="190"/>
      <c r="HK200" s="190"/>
      <c r="HL200" s="190"/>
      <c r="HM200" s="190"/>
      <c r="HN200" s="190"/>
      <c r="HO200" s="190"/>
      <c r="HP200" s="190"/>
      <c r="HQ200" s="190"/>
      <c r="HR200" s="190"/>
      <c r="HS200" s="190"/>
      <c r="HT200" s="190"/>
      <c r="HU200" s="190"/>
    </row>
    <row r="201" spans="1:229" s="181" customFormat="1" ht="25.5">
      <c r="A201" s="172">
        <f t="shared" si="9"/>
        <v>192</v>
      </c>
      <c r="B201" s="173" t="s">
        <v>932</v>
      </c>
      <c r="C201" s="183" t="s">
        <v>933</v>
      </c>
      <c r="D201" s="172">
        <v>1980</v>
      </c>
      <c r="E201" s="183" t="s">
        <v>563</v>
      </c>
      <c r="F201" s="183" t="s">
        <v>237</v>
      </c>
      <c r="G201" s="183"/>
      <c r="H201" s="194"/>
      <c r="I201" s="183"/>
      <c r="J201" s="194"/>
      <c r="K201" s="184">
        <v>2200</v>
      </c>
      <c r="L201" s="172" t="s">
        <v>1603</v>
      </c>
      <c r="M201" s="179" t="s">
        <v>2449</v>
      </c>
      <c r="N201" s="172" t="s">
        <v>878</v>
      </c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  <c r="DT201" s="190"/>
      <c r="DU201" s="190"/>
      <c r="DV201" s="190"/>
      <c r="DW201" s="190"/>
      <c r="DX201" s="190"/>
      <c r="DY201" s="190"/>
      <c r="DZ201" s="190"/>
      <c r="EA201" s="190"/>
      <c r="EB201" s="190"/>
      <c r="EC201" s="190"/>
      <c r="ED201" s="190"/>
      <c r="EE201" s="190"/>
      <c r="EF201" s="190"/>
      <c r="EG201" s="190"/>
      <c r="EH201" s="190"/>
      <c r="EI201" s="190"/>
      <c r="EJ201" s="190"/>
      <c r="EK201" s="190"/>
      <c r="EL201" s="190"/>
      <c r="EM201" s="190"/>
      <c r="EN201" s="190"/>
      <c r="EO201" s="190"/>
      <c r="EP201" s="190"/>
      <c r="EQ201" s="190"/>
      <c r="ER201" s="190"/>
      <c r="ES201" s="190"/>
      <c r="ET201" s="190"/>
      <c r="EU201" s="190"/>
      <c r="EV201" s="190"/>
      <c r="EW201" s="190"/>
      <c r="EX201" s="190"/>
      <c r="EY201" s="190"/>
      <c r="EZ201" s="190"/>
      <c r="FA201" s="190"/>
      <c r="FB201" s="190"/>
      <c r="FC201" s="190"/>
      <c r="FD201" s="190"/>
      <c r="FE201" s="190"/>
      <c r="FF201" s="190"/>
      <c r="FG201" s="190"/>
      <c r="FH201" s="190"/>
      <c r="FI201" s="190"/>
      <c r="FJ201" s="190"/>
      <c r="FK201" s="190"/>
      <c r="FL201" s="190"/>
      <c r="FM201" s="190"/>
      <c r="FN201" s="190"/>
      <c r="FO201" s="190"/>
      <c r="FP201" s="190"/>
      <c r="FQ201" s="190"/>
      <c r="FR201" s="190"/>
      <c r="FS201" s="190"/>
      <c r="FT201" s="190"/>
      <c r="FU201" s="190"/>
      <c r="FV201" s="190"/>
      <c r="FW201" s="190"/>
      <c r="FX201" s="190"/>
      <c r="FY201" s="190"/>
      <c r="FZ201" s="190"/>
      <c r="GA201" s="190"/>
      <c r="GB201" s="190"/>
      <c r="GC201" s="190"/>
      <c r="GD201" s="190"/>
      <c r="GE201" s="190"/>
      <c r="GF201" s="190"/>
      <c r="GG201" s="190"/>
      <c r="GH201" s="190"/>
      <c r="GI201" s="190"/>
      <c r="GJ201" s="190"/>
      <c r="GK201" s="190"/>
      <c r="GL201" s="190"/>
      <c r="GM201" s="190"/>
      <c r="GN201" s="190"/>
      <c r="GO201" s="190"/>
      <c r="GP201" s="190"/>
      <c r="GQ201" s="190"/>
      <c r="GR201" s="190"/>
      <c r="GS201" s="190"/>
      <c r="GT201" s="190"/>
      <c r="GU201" s="190"/>
      <c r="GV201" s="190"/>
      <c r="GW201" s="190"/>
      <c r="GX201" s="190"/>
      <c r="GY201" s="190"/>
      <c r="GZ201" s="190"/>
      <c r="HA201" s="190"/>
      <c r="HB201" s="190"/>
      <c r="HC201" s="190"/>
      <c r="HD201" s="190"/>
      <c r="HE201" s="190"/>
      <c r="HF201" s="190"/>
      <c r="HG201" s="190"/>
      <c r="HH201" s="190"/>
      <c r="HI201" s="190"/>
      <c r="HJ201" s="190"/>
      <c r="HK201" s="190"/>
      <c r="HL201" s="190"/>
      <c r="HM201" s="190"/>
      <c r="HN201" s="190"/>
      <c r="HO201" s="190"/>
      <c r="HP201" s="190"/>
      <c r="HQ201" s="190"/>
      <c r="HR201" s="190"/>
      <c r="HS201" s="190"/>
      <c r="HT201" s="190"/>
      <c r="HU201" s="190"/>
    </row>
    <row r="202" spans="1:229" s="181" customFormat="1" ht="25.5">
      <c r="A202" s="172">
        <f t="shared" si="9"/>
        <v>193</v>
      </c>
      <c r="B202" s="173" t="s">
        <v>934</v>
      </c>
      <c r="C202" s="183" t="s">
        <v>935</v>
      </c>
      <c r="D202" s="172">
        <v>2000</v>
      </c>
      <c r="E202" s="183" t="s">
        <v>563</v>
      </c>
      <c r="F202" s="183" t="s">
        <v>237</v>
      </c>
      <c r="G202" s="183"/>
      <c r="H202" s="194"/>
      <c r="I202" s="183"/>
      <c r="J202" s="194"/>
      <c r="K202" s="184">
        <v>40000</v>
      </c>
      <c r="L202" s="172" t="s">
        <v>1603</v>
      </c>
      <c r="M202" s="179" t="s">
        <v>2449</v>
      </c>
      <c r="N202" s="172" t="s">
        <v>878</v>
      </c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90"/>
      <c r="EE202" s="190"/>
      <c r="EF202" s="190"/>
      <c r="EG202" s="190"/>
      <c r="EH202" s="190"/>
      <c r="EI202" s="190"/>
      <c r="EJ202" s="190"/>
      <c r="EK202" s="190"/>
      <c r="EL202" s="190"/>
      <c r="EM202" s="190"/>
      <c r="EN202" s="190"/>
      <c r="EO202" s="190"/>
      <c r="EP202" s="190"/>
      <c r="EQ202" s="190"/>
      <c r="ER202" s="190"/>
      <c r="ES202" s="190"/>
      <c r="ET202" s="190"/>
      <c r="EU202" s="190"/>
      <c r="EV202" s="190"/>
      <c r="EW202" s="190"/>
      <c r="EX202" s="190"/>
      <c r="EY202" s="190"/>
      <c r="EZ202" s="190"/>
      <c r="FA202" s="190"/>
      <c r="FB202" s="190"/>
      <c r="FC202" s="190"/>
      <c r="FD202" s="190"/>
      <c r="FE202" s="190"/>
      <c r="FF202" s="190"/>
      <c r="FG202" s="190"/>
      <c r="FH202" s="190"/>
      <c r="FI202" s="190"/>
      <c r="FJ202" s="190"/>
      <c r="FK202" s="190"/>
      <c r="FL202" s="190"/>
      <c r="FM202" s="190"/>
      <c r="FN202" s="190"/>
      <c r="FO202" s="190"/>
      <c r="FP202" s="190"/>
      <c r="FQ202" s="190"/>
      <c r="FR202" s="190"/>
      <c r="FS202" s="190"/>
      <c r="FT202" s="190"/>
      <c r="FU202" s="190"/>
      <c r="FV202" s="190"/>
      <c r="FW202" s="190"/>
      <c r="FX202" s="190"/>
      <c r="FY202" s="190"/>
      <c r="FZ202" s="190"/>
      <c r="GA202" s="190"/>
      <c r="GB202" s="190"/>
      <c r="GC202" s="190"/>
      <c r="GD202" s="190"/>
      <c r="GE202" s="190"/>
      <c r="GF202" s="190"/>
      <c r="GG202" s="190"/>
      <c r="GH202" s="190"/>
      <c r="GI202" s="190"/>
      <c r="GJ202" s="190"/>
      <c r="GK202" s="190"/>
      <c r="GL202" s="190"/>
      <c r="GM202" s="190"/>
      <c r="GN202" s="190"/>
      <c r="GO202" s="190"/>
      <c r="GP202" s="190"/>
      <c r="GQ202" s="190"/>
      <c r="GR202" s="190"/>
      <c r="GS202" s="190"/>
      <c r="GT202" s="190"/>
      <c r="GU202" s="190"/>
      <c r="GV202" s="190"/>
      <c r="GW202" s="190"/>
      <c r="GX202" s="190"/>
      <c r="GY202" s="190"/>
      <c r="GZ202" s="190"/>
      <c r="HA202" s="190"/>
      <c r="HB202" s="190"/>
      <c r="HC202" s="190"/>
      <c r="HD202" s="190"/>
      <c r="HE202" s="190"/>
      <c r="HF202" s="190"/>
      <c r="HG202" s="190"/>
      <c r="HH202" s="190"/>
      <c r="HI202" s="190"/>
      <c r="HJ202" s="190"/>
      <c r="HK202" s="190"/>
      <c r="HL202" s="190"/>
      <c r="HM202" s="190"/>
      <c r="HN202" s="190"/>
      <c r="HO202" s="190"/>
      <c r="HP202" s="190"/>
      <c r="HQ202" s="190"/>
      <c r="HR202" s="190"/>
      <c r="HS202" s="190"/>
      <c r="HT202" s="190"/>
      <c r="HU202" s="190"/>
    </row>
    <row r="203" spans="1:229" s="181" customFormat="1" ht="25.5">
      <c r="A203" s="172">
        <f t="shared" si="9"/>
        <v>194</v>
      </c>
      <c r="B203" s="173" t="s">
        <v>936</v>
      </c>
      <c r="C203" s="183" t="s">
        <v>21</v>
      </c>
      <c r="D203" s="172">
        <v>1996</v>
      </c>
      <c r="E203" s="183" t="s">
        <v>563</v>
      </c>
      <c r="F203" s="183" t="s">
        <v>237</v>
      </c>
      <c r="G203" s="183" t="s">
        <v>937</v>
      </c>
      <c r="H203" s="194"/>
      <c r="I203" s="183"/>
      <c r="J203" s="194"/>
      <c r="K203" s="184">
        <v>4040</v>
      </c>
      <c r="L203" s="172" t="s">
        <v>1603</v>
      </c>
      <c r="M203" s="179" t="s">
        <v>2449</v>
      </c>
      <c r="N203" s="172" t="s">
        <v>878</v>
      </c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  <c r="DT203" s="190"/>
      <c r="DU203" s="190"/>
      <c r="DV203" s="190"/>
      <c r="DW203" s="190"/>
      <c r="DX203" s="190"/>
      <c r="DY203" s="190"/>
      <c r="DZ203" s="190"/>
      <c r="EA203" s="190"/>
      <c r="EB203" s="190"/>
      <c r="EC203" s="190"/>
      <c r="ED203" s="190"/>
      <c r="EE203" s="190"/>
      <c r="EF203" s="190"/>
      <c r="EG203" s="190"/>
      <c r="EH203" s="190"/>
      <c r="EI203" s="190"/>
      <c r="EJ203" s="190"/>
      <c r="EK203" s="190"/>
      <c r="EL203" s="190"/>
      <c r="EM203" s="190"/>
      <c r="EN203" s="190"/>
      <c r="EO203" s="190"/>
      <c r="EP203" s="190"/>
      <c r="EQ203" s="190"/>
      <c r="ER203" s="190"/>
      <c r="ES203" s="190"/>
      <c r="ET203" s="190"/>
      <c r="EU203" s="190"/>
      <c r="EV203" s="190"/>
      <c r="EW203" s="190"/>
      <c r="EX203" s="190"/>
      <c r="EY203" s="190"/>
      <c r="EZ203" s="190"/>
      <c r="FA203" s="190"/>
      <c r="FB203" s="190"/>
      <c r="FC203" s="190"/>
      <c r="FD203" s="190"/>
      <c r="FE203" s="190"/>
      <c r="FF203" s="190"/>
      <c r="FG203" s="190"/>
      <c r="FH203" s="190"/>
      <c r="FI203" s="190"/>
      <c r="FJ203" s="190"/>
      <c r="FK203" s="190"/>
      <c r="FL203" s="190"/>
      <c r="FM203" s="190"/>
      <c r="FN203" s="190"/>
      <c r="FO203" s="190"/>
      <c r="FP203" s="190"/>
      <c r="FQ203" s="190"/>
      <c r="FR203" s="190"/>
      <c r="FS203" s="190"/>
      <c r="FT203" s="190"/>
      <c r="FU203" s="190"/>
      <c r="FV203" s="190"/>
      <c r="FW203" s="190"/>
      <c r="FX203" s="190"/>
      <c r="FY203" s="190"/>
      <c r="FZ203" s="190"/>
      <c r="GA203" s="190"/>
      <c r="GB203" s="190"/>
      <c r="GC203" s="190"/>
      <c r="GD203" s="190"/>
      <c r="GE203" s="190"/>
      <c r="GF203" s="190"/>
      <c r="GG203" s="190"/>
      <c r="GH203" s="190"/>
      <c r="GI203" s="190"/>
      <c r="GJ203" s="190"/>
      <c r="GK203" s="190"/>
      <c r="GL203" s="190"/>
      <c r="GM203" s="190"/>
      <c r="GN203" s="190"/>
      <c r="GO203" s="190"/>
      <c r="GP203" s="190"/>
      <c r="GQ203" s="190"/>
      <c r="GR203" s="190"/>
      <c r="GS203" s="190"/>
      <c r="GT203" s="190"/>
      <c r="GU203" s="190"/>
      <c r="GV203" s="190"/>
      <c r="GW203" s="190"/>
      <c r="GX203" s="190"/>
      <c r="GY203" s="190"/>
      <c r="GZ203" s="190"/>
      <c r="HA203" s="190"/>
      <c r="HB203" s="190"/>
      <c r="HC203" s="190"/>
      <c r="HD203" s="190"/>
      <c r="HE203" s="190"/>
      <c r="HF203" s="190"/>
      <c r="HG203" s="190"/>
      <c r="HH203" s="190"/>
      <c r="HI203" s="190"/>
      <c r="HJ203" s="190"/>
      <c r="HK203" s="190"/>
      <c r="HL203" s="190"/>
      <c r="HM203" s="190"/>
      <c r="HN203" s="190"/>
      <c r="HO203" s="190"/>
      <c r="HP203" s="190"/>
      <c r="HQ203" s="190"/>
      <c r="HR203" s="190"/>
      <c r="HS203" s="190"/>
      <c r="HT203" s="190"/>
      <c r="HU203" s="190"/>
    </row>
    <row r="204" spans="1:229" s="181" customFormat="1" ht="25.5">
      <c r="A204" s="172">
        <f t="shared" si="9"/>
        <v>195</v>
      </c>
      <c r="B204" s="173" t="s">
        <v>938</v>
      </c>
      <c r="C204" s="183" t="s">
        <v>676</v>
      </c>
      <c r="D204" s="172">
        <v>2000</v>
      </c>
      <c r="E204" s="183" t="s">
        <v>563</v>
      </c>
      <c r="F204" s="183" t="s">
        <v>237</v>
      </c>
      <c r="G204" s="183" t="s">
        <v>3552</v>
      </c>
      <c r="H204" s="194"/>
      <c r="I204" s="183"/>
      <c r="J204" s="194"/>
      <c r="K204" s="184">
        <v>4000</v>
      </c>
      <c r="L204" s="172" t="s">
        <v>1603</v>
      </c>
      <c r="M204" s="179" t="s">
        <v>2449</v>
      </c>
      <c r="N204" s="172" t="s">
        <v>878</v>
      </c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  <c r="DT204" s="190"/>
      <c r="DU204" s="190"/>
      <c r="DV204" s="190"/>
      <c r="DW204" s="190"/>
      <c r="DX204" s="190"/>
      <c r="DY204" s="190"/>
      <c r="DZ204" s="190"/>
      <c r="EA204" s="190"/>
      <c r="EB204" s="190"/>
      <c r="EC204" s="190"/>
      <c r="ED204" s="190"/>
      <c r="EE204" s="190"/>
      <c r="EF204" s="190"/>
      <c r="EG204" s="190"/>
      <c r="EH204" s="190"/>
      <c r="EI204" s="190"/>
      <c r="EJ204" s="190"/>
      <c r="EK204" s="190"/>
      <c r="EL204" s="190"/>
      <c r="EM204" s="190"/>
      <c r="EN204" s="190"/>
      <c r="EO204" s="190"/>
      <c r="EP204" s="190"/>
      <c r="EQ204" s="190"/>
      <c r="ER204" s="190"/>
      <c r="ES204" s="190"/>
      <c r="ET204" s="190"/>
      <c r="EU204" s="190"/>
      <c r="EV204" s="190"/>
      <c r="EW204" s="190"/>
      <c r="EX204" s="190"/>
      <c r="EY204" s="190"/>
      <c r="EZ204" s="190"/>
      <c r="FA204" s="190"/>
      <c r="FB204" s="190"/>
      <c r="FC204" s="190"/>
      <c r="FD204" s="190"/>
      <c r="FE204" s="190"/>
      <c r="FF204" s="190"/>
      <c r="FG204" s="190"/>
      <c r="FH204" s="190"/>
      <c r="FI204" s="190"/>
      <c r="FJ204" s="190"/>
      <c r="FK204" s="190"/>
      <c r="FL204" s="190"/>
      <c r="FM204" s="190"/>
      <c r="FN204" s="190"/>
      <c r="FO204" s="190"/>
      <c r="FP204" s="190"/>
      <c r="FQ204" s="190"/>
      <c r="FR204" s="190"/>
      <c r="FS204" s="190"/>
      <c r="FT204" s="190"/>
      <c r="FU204" s="190"/>
      <c r="FV204" s="190"/>
      <c r="FW204" s="190"/>
      <c r="FX204" s="190"/>
      <c r="FY204" s="190"/>
      <c r="FZ204" s="190"/>
      <c r="GA204" s="190"/>
      <c r="GB204" s="190"/>
      <c r="GC204" s="190"/>
      <c r="GD204" s="190"/>
      <c r="GE204" s="190"/>
      <c r="GF204" s="190"/>
      <c r="GG204" s="190"/>
      <c r="GH204" s="190"/>
      <c r="GI204" s="190"/>
      <c r="GJ204" s="190"/>
      <c r="GK204" s="190"/>
      <c r="GL204" s="190"/>
      <c r="GM204" s="190"/>
      <c r="GN204" s="190"/>
      <c r="GO204" s="190"/>
      <c r="GP204" s="190"/>
      <c r="GQ204" s="190"/>
      <c r="GR204" s="190"/>
      <c r="GS204" s="190"/>
      <c r="GT204" s="190"/>
      <c r="GU204" s="190"/>
      <c r="GV204" s="190"/>
      <c r="GW204" s="190"/>
      <c r="GX204" s="190"/>
      <c r="GY204" s="190"/>
      <c r="GZ204" s="190"/>
      <c r="HA204" s="190"/>
      <c r="HB204" s="190"/>
      <c r="HC204" s="190"/>
      <c r="HD204" s="190"/>
      <c r="HE204" s="190"/>
      <c r="HF204" s="190"/>
      <c r="HG204" s="190"/>
      <c r="HH204" s="190"/>
      <c r="HI204" s="190"/>
      <c r="HJ204" s="190"/>
      <c r="HK204" s="190"/>
      <c r="HL204" s="190"/>
      <c r="HM204" s="190"/>
      <c r="HN204" s="190"/>
      <c r="HO204" s="190"/>
      <c r="HP204" s="190"/>
      <c r="HQ204" s="190"/>
      <c r="HR204" s="190"/>
      <c r="HS204" s="190"/>
      <c r="HT204" s="190"/>
      <c r="HU204" s="190"/>
    </row>
    <row r="205" spans="1:229" s="181" customFormat="1" ht="25.5">
      <c r="A205" s="172">
        <f t="shared" si="9"/>
        <v>196</v>
      </c>
      <c r="B205" s="173" t="s">
        <v>939</v>
      </c>
      <c r="C205" s="183" t="s">
        <v>940</v>
      </c>
      <c r="D205" s="172">
        <v>1980</v>
      </c>
      <c r="E205" s="183" t="s">
        <v>563</v>
      </c>
      <c r="F205" s="183" t="s">
        <v>237</v>
      </c>
      <c r="G205" s="183" t="s">
        <v>941</v>
      </c>
      <c r="H205" s="194"/>
      <c r="I205" s="183"/>
      <c r="J205" s="194"/>
      <c r="K205" s="184">
        <v>45000</v>
      </c>
      <c r="L205" s="172" t="s">
        <v>1603</v>
      </c>
      <c r="M205" s="179" t="s">
        <v>2449</v>
      </c>
      <c r="N205" s="172" t="s">
        <v>878</v>
      </c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0"/>
      <c r="DX205" s="190"/>
      <c r="DY205" s="190"/>
      <c r="DZ205" s="190"/>
      <c r="EA205" s="190"/>
      <c r="EB205" s="190"/>
      <c r="EC205" s="190"/>
      <c r="ED205" s="190"/>
      <c r="EE205" s="190"/>
      <c r="EF205" s="190"/>
      <c r="EG205" s="190"/>
      <c r="EH205" s="190"/>
      <c r="EI205" s="190"/>
      <c r="EJ205" s="190"/>
      <c r="EK205" s="190"/>
      <c r="EL205" s="190"/>
      <c r="EM205" s="190"/>
      <c r="EN205" s="190"/>
      <c r="EO205" s="190"/>
      <c r="EP205" s="190"/>
      <c r="EQ205" s="190"/>
      <c r="ER205" s="190"/>
      <c r="ES205" s="190"/>
      <c r="ET205" s="190"/>
      <c r="EU205" s="190"/>
      <c r="EV205" s="190"/>
      <c r="EW205" s="190"/>
      <c r="EX205" s="190"/>
      <c r="EY205" s="190"/>
      <c r="EZ205" s="190"/>
      <c r="FA205" s="190"/>
      <c r="FB205" s="190"/>
      <c r="FC205" s="190"/>
      <c r="FD205" s="190"/>
      <c r="FE205" s="190"/>
      <c r="FF205" s="190"/>
      <c r="FG205" s="190"/>
      <c r="FH205" s="190"/>
      <c r="FI205" s="190"/>
      <c r="FJ205" s="190"/>
      <c r="FK205" s="190"/>
      <c r="FL205" s="190"/>
      <c r="FM205" s="190"/>
      <c r="FN205" s="190"/>
      <c r="FO205" s="190"/>
      <c r="FP205" s="190"/>
      <c r="FQ205" s="190"/>
      <c r="FR205" s="190"/>
      <c r="FS205" s="190"/>
      <c r="FT205" s="190"/>
      <c r="FU205" s="190"/>
      <c r="FV205" s="190"/>
      <c r="FW205" s="190"/>
      <c r="FX205" s="190"/>
      <c r="FY205" s="190"/>
      <c r="FZ205" s="190"/>
      <c r="GA205" s="190"/>
      <c r="GB205" s="190"/>
      <c r="GC205" s="190"/>
      <c r="GD205" s="190"/>
      <c r="GE205" s="190"/>
      <c r="GF205" s="190"/>
      <c r="GG205" s="190"/>
      <c r="GH205" s="190"/>
      <c r="GI205" s="190"/>
      <c r="GJ205" s="190"/>
      <c r="GK205" s="190"/>
      <c r="GL205" s="190"/>
      <c r="GM205" s="190"/>
      <c r="GN205" s="190"/>
      <c r="GO205" s="190"/>
      <c r="GP205" s="190"/>
      <c r="GQ205" s="190"/>
      <c r="GR205" s="190"/>
      <c r="GS205" s="190"/>
      <c r="GT205" s="190"/>
      <c r="GU205" s="190"/>
      <c r="GV205" s="190"/>
      <c r="GW205" s="190"/>
      <c r="GX205" s="190"/>
      <c r="GY205" s="190"/>
      <c r="GZ205" s="190"/>
      <c r="HA205" s="190"/>
      <c r="HB205" s="190"/>
      <c r="HC205" s="190"/>
      <c r="HD205" s="190"/>
      <c r="HE205" s="190"/>
      <c r="HF205" s="190"/>
      <c r="HG205" s="190"/>
      <c r="HH205" s="190"/>
      <c r="HI205" s="190"/>
      <c r="HJ205" s="190"/>
      <c r="HK205" s="190"/>
      <c r="HL205" s="190"/>
      <c r="HM205" s="190"/>
      <c r="HN205" s="190"/>
      <c r="HO205" s="190"/>
      <c r="HP205" s="190"/>
      <c r="HQ205" s="190"/>
      <c r="HR205" s="190"/>
      <c r="HS205" s="190"/>
      <c r="HT205" s="190"/>
      <c r="HU205" s="190"/>
    </row>
    <row r="206" spans="1:229" s="181" customFormat="1" ht="25.5">
      <c r="A206" s="172">
        <f t="shared" si="9"/>
        <v>197</v>
      </c>
      <c r="B206" s="173" t="s">
        <v>942</v>
      </c>
      <c r="C206" s="183" t="s">
        <v>940</v>
      </c>
      <c r="D206" s="172">
        <v>1980</v>
      </c>
      <c r="E206" s="183" t="s">
        <v>563</v>
      </c>
      <c r="F206" s="183" t="s">
        <v>237</v>
      </c>
      <c r="G206" s="183" t="s">
        <v>941</v>
      </c>
      <c r="H206" s="194"/>
      <c r="I206" s="183"/>
      <c r="J206" s="194"/>
      <c r="K206" s="184">
        <v>40000</v>
      </c>
      <c r="L206" s="172" t="s">
        <v>1603</v>
      </c>
      <c r="M206" s="179" t="s">
        <v>2449</v>
      </c>
      <c r="N206" s="172" t="s">
        <v>878</v>
      </c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  <c r="DW206" s="190"/>
      <c r="DX206" s="190"/>
      <c r="DY206" s="190"/>
      <c r="DZ206" s="190"/>
      <c r="EA206" s="190"/>
      <c r="EB206" s="190"/>
      <c r="EC206" s="190"/>
      <c r="ED206" s="190"/>
      <c r="EE206" s="190"/>
      <c r="EF206" s="190"/>
      <c r="EG206" s="190"/>
      <c r="EH206" s="190"/>
      <c r="EI206" s="190"/>
      <c r="EJ206" s="190"/>
      <c r="EK206" s="190"/>
      <c r="EL206" s="190"/>
      <c r="EM206" s="190"/>
      <c r="EN206" s="190"/>
      <c r="EO206" s="190"/>
      <c r="EP206" s="190"/>
      <c r="EQ206" s="190"/>
      <c r="ER206" s="190"/>
      <c r="ES206" s="190"/>
      <c r="ET206" s="190"/>
      <c r="EU206" s="190"/>
      <c r="EV206" s="190"/>
      <c r="EW206" s="190"/>
      <c r="EX206" s="190"/>
      <c r="EY206" s="190"/>
      <c r="EZ206" s="190"/>
      <c r="FA206" s="190"/>
      <c r="FB206" s="190"/>
      <c r="FC206" s="190"/>
      <c r="FD206" s="190"/>
      <c r="FE206" s="190"/>
      <c r="FF206" s="190"/>
      <c r="FG206" s="190"/>
      <c r="FH206" s="190"/>
      <c r="FI206" s="190"/>
      <c r="FJ206" s="190"/>
      <c r="FK206" s="190"/>
      <c r="FL206" s="190"/>
      <c r="FM206" s="190"/>
      <c r="FN206" s="190"/>
      <c r="FO206" s="190"/>
      <c r="FP206" s="190"/>
      <c r="FQ206" s="190"/>
      <c r="FR206" s="190"/>
      <c r="FS206" s="190"/>
      <c r="FT206" s="190"/>
      <c r="FU206" s="190"/>
      <c r="FV206" s="190"/>
      <c r="FW206" s="190"/>
      <c r="FX206" s="190"/>
      <c r="FY206" s="190"/>
      <c r="FZ206" s="190"/>
      <c r="GA206" s="190"/>
      <c r="GB206" s="190"/>
      <c r="GC206" s="190"/>
      <c r="GD206" s="190"/>
      <c r="GE206" s="190"/>
      <c r="GF206" s="190"/>
      <c r="GG206" s="190"/>
      <c r="GH206" s="190"/>
      <c r="GI206" s="190"/>
      <c r="GJ206" s="190"/>
      <c r="GK206" s="190"/>
      <c r="GL206" s="190"/>
      <c r="GM206" s="190"/>
      <c r="GN206" s="190"/>
      <c r="GO206" s="190"/>
      <c r="GP206" s="190"/>
      <c r="GQ206" s="190"/>
      <c r="GR206" s="190"/>
      <c r="GS206" s="190"/>
      <c r="GT206" s="190"/>
      <c r="GU206" s="190"/>
      <c r="GV206" s="190"/>
      <c r="GW206" s="190"/>
      <c r="GX206" s="190"/>
      <c r="GY206" s="190"/>
      <c r="GZ206" s="190"/>
      <c r="HA206" s="190"/>
      <c r="HB206" s="190"/>
      <c r="HC206" s="190"/>
      <c r="HD206" s="190"/>
      <c r="HE206" s="190"/>
      <c r="HF206" s="190"/>
      <c r="HG206" s="190"/>
      <c r="HH206" s="190"/>
      <c r="HI206" s="190"/>
      <c r="HJ206" s="190"/>
      <c r="HK206" s="190"/>
      <c r="HL206" s="190"/>
      <c r="HM206" s="190"/>
      <c r="HN206" s="190"/>
      <c r="HO206" s="190"/>
      <c r="HP206" s="190"/>
      <c r="HQ206" s="190"/>
      <c r="HR206" s="190"/>
      <c r="HS206" s="190"/>
      <c r="HT206" s="190"/>
      <c r="HU206" s="190"/>
    </row>
    <row r="207" spans="1:229" s="181" customFormat="1" ht="25.5">
      <c r="A207" s="172">
        <f t="shared" si="9"/>
        <v>198</v>
      </c>
      <c r="B207" s="173" t="s">
        <v>943</v>
      </c>
      <c r="C207" s="183" t="s">
        <v>940</v>
      </c>
      <c r="D207" s="172">
        <v>1980</v>
      </c>
      <c r="E207" s="183" t="s">
        <v>563</v>
      </c>
      <c r="F207" s="183" t="s">
        <v>237</v>
      </c>
      <c r="G207" s="183" t="s">
        <v>941</v>
      </c>
      <c r="H207" s="194"/>
      <c r="I207" s="183"/>
      <c r="J207" s="194"/>
      <c r="K207" s="184">
        <v>40000</v>
      </c>
      <c r="L207" s="172" t="s">
        <v>1603</v>
      </c>
      <c r="M207" s="179" t="s">
        <v>2449</v>
      </c>
      <c r="N207" s="172" t="s">
        <v>878</v>
      </c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  <c r="DT207" s="190"/>
      <c r="DU207" s="190"/>
      <c r="DV207" s="190"/>
      <c r="DW207" s="190"/>
      <c r="DX207" s="190"/>
      <c r="DY207" s="190"/>
      <c r="DZ207" s="190"/>
      <c r="EA207" s="190"/>
      <c r="EB207" s="190"/>
      <c r="EC207" s="190"/>
      <c r="ED207" s="190"/>
      <c r="EE207" s="190"/>
      <c r="EF207" s="190"/>
      <c r="EG207" s="190"/>
      <c r="EH207" s="190"/>
      <c r="EI207" s="190"/>
      <c r="EJ207" s="190"/>
      <c r="EK207" s="190"/>
      <c r="EL207" s="190"/>
      <c r="EM207" s="190"/>
      <c r="EN207" s="190"/>
      <c r="EO207" s="190"/>
      <c r="EP207" s="190"/>
      <c r="EQ207" s="190"/>
      <c r="ER207" s="190"/>
      <c r="ES207" s="190"/>
      <c r="ET207" s="190"/>
      <c r="EU207" s="190"/>
      <c r="EV207" s="190"/>
      <c r="EW207" s="190"/>
      <c r="EX207" s="190"/>
      <c r="EY207" s="190"/>
      <c r="EZ207" s="190"/>
      <c r="FA207" s="190"/>
      <c r="FB207" s="190"/>
      <c r="FC207" s="190"/>
      <c r="FD207" s="190"/>
      <c r="FE207" s="190"/>
      <c r="FF207" s="190"/>
      <c r="FG207" s="190"/>
      <c r="FH207" s="190"/>
      <c r="FI207" s="190"/>
      <c r="FJ207" s="190"/>
      <c r="FK207" s="190"/>
      <c r="FL207" s="190"/>
      <c r="FM207" s="190"/>
      <c r="FN207" s="190"/>
      <c r="FO207" s="190"/>
      <c r="FP207" s="190"/>
      <c r="FQ207" s="190"/>
      <c r="FR207" s="190"/>
      <c r="FS207" s="190"/>
      <c r="FT207" s="190"/>
      <c r="FU207" s="190"/>
      <c r="FV207" s="190"/>
      <c r="FW207" s="190"/>
      <c r="FX207" s="190"/>
      <c r="FY207" s="190"/>
      <c r="FZ207" s="190"/>
      <c r="GA207" s="190"/>
      <c r="GB207" s="190"/>
      <c r="GC207" s="190"/>
      <c r="GD207" s="190"/>
      <c r="GE207" s="190"/>
      <c r="GF207" s="190"/>
      <c r="GG207" s="190"/>
      <c r="GH207" s="190"/>
      <c r="GI207" s="190"/>
      <c r="GJ207" s="190"/>
      <c r="GK207" s="190"/>
      <c r="GL207" s="190"/>
      <c r="GM207" s="190"/>
      <c r="GN207" s="190"/>
      <c r="GO207" s="190"/>
      <c r="GP207" s="190"/>
      <c r="GQ207" s="190"/>
      <c r="GR207" s="190"/>
      <c r="GS207" s="190"/>
      <c r="GT207" s="190"/>
      <c r="GU207" s="190"/>
      <c r="GV207" s="190"/>
      <c r="GW207" s="190"/>
      <c r="GX207" s="190"/>
      <c r="GY207" s="190"/>
      <c r="GZ207" s="190"/>
      <c r="HA207" s="190"/>
      <c r="HB207" s="190"/>
      <c r="HC207" s="190"/>
      <c r="HD207" s="190"/>
      <c r="HE207" s="190"/>
      <c r="HF207" s="190"/>
      <c r="HG207" s="190"/>
      <c r="HH207" s="190"/>
      <c r="HI207" s="190"/>
      <c r="HJ207" s="190"/>
      <c r="HK207" s="190"/>
      <c r="HL207" s="190"/>
      <c r="HM207" s="190"/>
      <c r="HN207" s="190"/>
      <c r="HO207" s="190"/>
      <c r="HP207" s="190"/>
      <c r="HQ207" s="190"/>
      <c r="HR207" s="190"/>
      <c r="HS207" s="190"/>
      <c r="HT207" s="190"/>
      <c r="HU207" s="190"/>
    </row>
    <row r="208" spans="1:229" s="181" customFormat="1" ht="25.5">
      <c r="A208" s="172">
        <f t="shared" si="9"/>
        <v>199</v>
      </c>
      <c r="B208" s="173" t="s">
        <v>945</v>
      </c>
      <c r="C208" s="183" t="s">
        <v>946</v>
      </c>
      <c r="D208" s="172">
        <v>2001</v>
      </c>
      <c r="E208" s="183" t="s">
        <v>563</v>
      </c>
      <c r="F208" s="183" t="s">
        <v>114</v>
      </c>
      <c r="G208" s="172"/>
      <c r="H208" s="193"/>
      <c r="I208" s="172"/>
      <c r="J208" s="193"/>
      <c r="K208" s="184">
        <v>96353.02</v>
      </c>
      <c r="L208" s="172" t="s">
        <v>1603</v>
      </c>
      <c r="M208" s="179" t="s">
        <v>2449</v>
      </c>
      <c r="N208" s="172" t="s">
        <v>878</v>
      </c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0"/>
      <c r="BW208" s="190"/>
      <c r="BX208" s="190"/>
      <c r="BY208" s="190"/>
      <c r="BZ208" s="190"/>
      <c r="CA208" s="190"/>
      <c r="CB208" s="190"/>
      <c r="CC208" s="190"/>
      <c r="CD208" s="190"/>
      <c r="CE208" s="190"/>
      <c r="CF208" s="190"/>
      <c r="CG208" s="190"/>
      <c r="CH208" s="190"/>
      <c r="CI208" s="190"/>
      <c r="CJ208" s="190"/>
      <c r="CK208" s="190"/>
      <c r="CL208" s="190"/>
      <c r="CM208" s="190"/>
      <c r="CN208" s="190"/>
      <c r="CO208" s="190"/>
      <c r="CP208" s="190"/>
      <c r="CQ208" s="190"/>
      <c r="CR208" s="190"/>
      <c r="CS208" s="190"/>
      <c r="CT208" s="190"/>
      <c r="CU208" s="190"/>
      <c r="CV208" s="190"/>
      <c r="CW208" s="190"/>
      <c r="CX208" s="190"/>
      <c r="CY208" s="190"/>
      <c r="CZ208" s="190"/>
      <c r="DA208" s="190"/>
      <c r="DB208" s="190"/>
      <c r="DC208" s="190"/>
      <c r="DD208" s="190"/>
      <c r="DE208" s="190"/>
      <c r="DF208" s="190"/>
      <c r="DG208" s="190"/>
      <c r="DH208" s="190"/>
      <c r="DI208" s="190"/>
      <c r="DJ208" s="190"/>
      <c r="DK208" s="190"/>
      <c r="DL208" s="190"/>
      <c r="DM208" s="190"/>
      <c r="DN208" s="190"/>
      <c r="DO208" s="190"/>
      <c r="DP208" s="190"/>
      <c r="DQ208" s="190"/>
      <c r="DR208" s="190"/>
      <c r="DS208" s="190"/>
      <c r="DT208" s="190"/>
      <c r="DU208" s="190"/>
      <c r="DV208" s="190"/>
      <c r="DW208" s="190"/>
      <c r="DX208" s="190"/>
      <c r="DY208" s="190"/>
      <c r="DZ208" s="190"/>
      <c r="EA208" s="190"/>
      <c r="EB208" s="190"/>
      <c r="EC208" s="190"/>
      <c r="ED208" s="190"/>
      <c r="EE208" s="190"/>
      <c r="EF208" s="190"/>
      <c r="EG208" s="190"/>
      <c r="EH208" s="190"/>
      <c r="EI208" s="190"/>
      <c r="EJ208" s="190"/>
      <c r="EK208" s="190"/>
      <c r="EL208" s="190"/>
      <c r="EM208" s="190"/>
      <c r="EN208" s="190"/>
      <c r="EO208" s="190"/>
      <c r="EP208" s="190"/>
      <c r="EQ208" s="190"/>
      <c r="ER208" s="190"/>
      <c r="ES208" s="190"/>
      <c r="ET208" s="190"/>
      <c r="EU208" s="190"/>
      <c r="EV208" s="190"/>
      <c r="EW208" s="190"/>
      <c r="EX208" s="190"/>
      <c r="EY208" s="190"/>
      <c r="EZ208" s="190"/>
      <c r="FA208" s="190"/>
      <c r="FB208" s="190"/>
      <c r="FC208" s="190"/>
      <c r="FD208" s="190"/>
      <c r="FE208" s="190"/>
      <c r="FF208" s="190"/>
      <c r="FG208" s="190"/>
      <c r="FH208" s="190"/>
      <c r="FI208" s="190"/>
      <c r="FJ208" s="190"/>
      <c r="FK208" s="190"/>
      <c r="FL208" s="190"/>
      <c r="FM208" s="190"/>
      <c r="FN208" s="190"/>
      <c r="FO208" s="190"/>
      <c r="FP208" s="190"/>
      <c r="FQ208" s="190"/>
      <c r="FR208" s="190"/>
      <c r="FS208" s="190"/>
      <c r="FT208" s="190"/>
      <c r="FU208" s="190"/>
      <c r="FV208" s="190"/>
      <c r="FW208" s="190"/>
      <c r="FX208" s="190"/>
      <c r="FY208" s="190"/>
      <c r="FZ208" s="190"/>
      <c r="GA208" s="190"/>
      <c r="GB208" s="190"/>
      <c r="GC208" s="190"/>
      <c r="GD208" s="190"/>
      <c r="GE208" s="190"/>
      <c r="GF208" s="190"/>
      <c r="GG208" s="190"/>
      <c r="GH208" s="190"/>
      <c r="GI208" s="190"/>
      <c r="GJ208" s="190"/>
      <c r="GK208" s="190"/>
      <c r="GL208" s="190"/>
      <c r="GM208" s="190"/>
      <c r="GN208" s="190"/>
      <c r="GO208" s="190"/>
      <c r="GP208" s="190"/>
      <c r="GQ208" s="190"/>
      <c r="GR208" s="190"/>
      <c r="GS208" s="190"/>
      <c r="GT208" s="190"/>
      <c r="GU208" s="190"/>
      <c r="GV208" s="190"/>
      <c r="GW208" s="190"/>
      <c r="GX208" s="190"/>
      <c r="GY208" s="190"/>
      <c r="GZ208" s="190"/>
      <c r="HA208" s="190"/>
      <c r="HB208" s="190"/>
      <c r="HC208" s="190"/>
      <c r="HD208" s="190"/>
      <c r="HE208" s="190"/>
      <c r="HF208" s="190"/>
      <c r="HG208" s="190"/>
      <c r="HH208" s="190"/>
      <c r="HI208" s="190"/>
      <c r="HJ208" s="190"/>
      <c r="HK208" s="190"/>
      <c r="HL208" s="190"/>
      <c r="HM208" s="190"/>
      <c r="HN208" s="190"/>
      <c r="HO208" s="190"/>
      <c r="HP208" s="190"/>
      <c r="HQ208" s="190"/>
      <c r="HR208" s="190"/>
      <c r="HS208" s="190"/>
      <c r="HT208" s="190"/>
      <c r="HU208" s="190"/>
    </row>
    <row r="209" spans="1:229" s="181" customFormat="1" ht="25.5">
      <c r="A209" s="172">
        <f>A208+1</f>
        <v>200</v>
      </c>
      <c r="B209" s="173" t="s">
        <v>953</v>
      </c>
      <c r="C209" s="183" t="s">
        <v>1627</v>
      </c>
      <c r="D209" s="172">
        <v>2003</v>
      </c>
      <c r="E209" s="183" t="s">
        <v>563</v>
      </c>
      <c r="F209" s="183" t="s">
        <v>114</v>
      </c>
      <c r="G209" s="183">
        <v>100</v>
      </c>
      <c r="H209" s="194"/>
      <c r="I209" s="183"/>
      <c r="J209" s="194"/>
      <c r="K209" s="184">
        <v>60000</v>
      </c>
      <c r="L209" s="172" t="s">
        <v>1603</v>
      </c>
      <c r="M209" s="179" t="s">
        <v>2449</v>
      </c>
      <c r="N209" s="172" t="s">
        <v>878</v>
      </c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  <c r="DW209" s="190"/>
      <c r="DX209" s="190"/>
      <c r="DY209" s="190"/>
      <c r="DZ209" s="190"/>
      <c r="EA209" s="190"/>
      <c r="EB209" s="190"/>
      <c r="EC209" s="190"/>
      <c r="ED209" s="190"/>
      <c r="EE209" s="190"/>
      <c r="EF209" s="190"/>
      <c r="EG209" s="190"/>
      <c r="EH209" s="190"/>
      <c r="EI209" s="190"/>
      <c r="EJ209" s="190"/>
      <c r="EK209" s="190"/>
      <c r="EL209" s="190"/>
      <c r="EM209" s="190"/>
      <c r="EN209" s="190"/>
      <c r="EO209" s="190"/>
      <c r="EP209" s="190"/>
      <c r="EQ209" s="190"/>
      <c r="ER209" s="190"/>
      <c r="ES209" s="190"/>
      <c r="ET209" s="190"/>
      <c r="EU209" s="190"/>
      <c r="EV209" s="190"/>
      <c r="EW209" s="190"/>
      <c r="EX209" s="190"/>
      <c r="EY209" s="190"/>
      <c r="EZ209" s="190"/>
      <c r="FA209" s="190"/>
      <c r="FB209" s="190"/>
      <c r="FC209" s="190"/>
      <c r="FD209" s="190"/>
      <c r="FE209" s="190"/>
      <c r="FF209" s="190"/>
      <c r="FG209" s="190"/>
      <c r="FH209" s="190"/>
      <c r="FI209" s="190"/>
      <c r="FJ209" s="190"/>
      <c r="FK209" s="190"/>
      <c r="FL209" s="190"/>
      <c r="FM209" s="190"/>
      <c r="FN209" s="190"/>
      <c r="FO209" s="190"/>
      <c r="FP209" s="190"/>
      <c r="FQ209" s="190"/>
      <c r="FR209" s="190"/>
      <c r="FS209" s="190"/>
      <c r="FT209" s="190"/>
      <c r="FU209" s="190"/>
      <c r="FV209" s="190"/>
      <c r="FW209" s="190"/>
      <c r="FX209" s="190"/>
      <c r="FY209" s="190"/>
      <c r="FZ209" s="190"/>
      <c r="GA209" s="190"/>
      <c r="GB209" s="190"/>
      <c r="GC209" s="190"/>
      <c r="GD209" s="190"/>
      <c r="GE209" s="190"/>
      <c r="GF209" s="190"/>
      <c r="GG209" s="190"/>
      <c r="GH209" s="190"/>
      <c r="GI209" s="190"/>
      <c r="GJ209" s="190"/>
      <c r="GK209" s="190"/>
      <c r="GL209" s="190"/>
      <c r="GM209" s="190"/>
      <c r="GN209" s="190"/>
      <c r="GO209" s="190"/>
      <c r="GP209" s="190"/>
      <c r="GQ209" s="190"/>
      <c r="GR209" s="190"/>
      <c r="GS209" s="190"/>
      <c r="GT209" s="190"/>
      <c r="GU209" s="190"/>
      <c r="GV209" s="190"/>
      <c r="GW209" s="190"/>
      <c r="GX209" s="190"/>
      <c r="GY209" s="190"/>
      <c r="GZ209" s="190"/>
      <c r="HA209" s="190"/>
      <c r="HB209" s="190"/>
      <c r="HC209" s="190"/>
      <c r="HD209" s="190"/>
      <c r="HE209" s="190"/>
      <c r="HF209" s="190"/>
      <c r="HG209" s="190"/>
      <c r="HH209" s="190"/>
      <c r="HI209" s="190"/>
      <c r="HJ209" s="190"/>
      <c r="HK209" s="190"/>
      <c r="HL209" s="190"/>
      <c r="HM209" s="190"/>
      <c r="HN209" s="190"/>
      <c r="HO209" s="190"/>
      <c r="HP209" s="190"/>
      <c r="HQ209" s="190"/>
      <c r="HR209" s="190"/>
      <c r="HS209" s="190"/>
      <c r="HT209" s="190"/>
      <c r="HU209" s="190"/>
    </row>
    <row r="210" spans="1:229" s="24" customFormat="1" ht="25.5">
      <c r="A210" s="172">
        <f t="shared" ref="A210:A219" si="10">A209+1</f>
        <v>201</v>
      </c>
      <c r="B210" s="54" t="s">
        <v>954</v>
      </c>
      <c r="C210" s="42" t="s">
        <v>928</v>
      </c>
      <c r="D210" s="57">
        <v>1999</v>
      </c>
      <c r="E210" s="42" t="s">
        <v>563</v>
      </c>
      <c r="F210" s="42" t="s">
        <v>114</v>
      </c>
      <c r="G210" s="42" t="s">
        <v>955</v>
      </c>
      <c r="H210" s="58"/>
      <c r="I210" s="42"/>
      <c r="J210" s="58"/>
      <c r="K210" s="65">
        <v>15000</v>
      </c>
      <c r="L210" s="57" t="s">
        <v>1603</v>
      </c>
      <c r="M210" s="55" t="s">
        <v>2449</v>
      </c>
      <c r="N210" s="57" t="s">
        <v>878</v>
      </c>
      <c r="O210" s="38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</row>
    <row r="211" spans="1:229" s="181" customFormat="1" ht="25.5">
      <c r="A211" s="172">
        <f t="shared" si="10"/>
        <v>202</v>
      </c>
      <c r="B211" s="173" t="s">
        <v>956</v>
      </c>
      <c r="C211" s="183" t="s">
        <v>3533</v>
      </c>
      <c r="D211" s="172">
        <v>1999</v>
      </c>
      <c r="E211" s="183" t="s">
        <v>563</v>
      </c>
      <c r="F211" s="183" t="s">
        <v>114</v>
      </c>
      <c r="G211" s="183" t="s">
        <v>3534</v>
      </c>
      <c r="H211" s="194"/>
      <c r="I211" s="183"/>
      <c r="J211" s="194"/>
      <c r="K211" s="184">
        <v>15000</v>
      </c>
      <c r="L211" s="172" t="s">
        <v>1603</v>
      </c>
      <c r="M211" s="179" t="s">
        <v>2449</v>
      </c>
      <c r="N211" s="172" t="s">
        <v>878</v>
      </c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0"/>
      <c r="DX211" s="190"/>
      <c r="DY211" s="190"/>
      <c r="DZ211" s="190"/>
      <c r="EA211" s="190"/>
      <c r="EB211" s="190"/>
      <c r="EC211" s="190"/>
      <c r="ED211" s="190"/>
      <c r="EE211" s="190"/>
      <c r="EF211" s="190"/>
      <c r="EG211" s="190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0"/>
      <c r="ER211" s="190"/>
      <c r="ES211" s="190"/>
      <c r="ET211" s="190"/>
      <c r="EU211" s="190"/>
      <c r="EV211" s="190"/>
      <c r="EW211" s="190"/>
      <c r="EX211" s="190"/>
      <c r="EY211" s="190"/>
      <c r="EZ211" s="190"/>
      <c r="FA211" s="190"/>
      <c r="FB211" s="190"/>
      <c r="FC211" s="190"/>
      <c r="FD211" s="190"/>
      <c r="FE211" s="190"/>
      <c r="FF211" s="190"/>
      <c r="FG211" s="190"/>
      <c r="FH211" s="190"/>
      <c r="FI211" s="190"/>
      <c r="FJ211" s="190"/>
      <c r="FK211" s="190"/>
      <c r="FL211" s="190"/>
      <c r="FM211" s="190"/>
      <c r="FN211" s="190"/>
      <c r="FO211" s="190"/>
      <c r="FP211" s="190"/>
      <c r="FQ211" s="190"/>
      <c r="FR211" s="190"/>
      <c r="FS211" s="190"/>
      <c r="FT211" s="190"/>
      <c r="FU211" s="190"/>
      <c r="FV211" s="190"/>
      <c r="FW211" s="190"/>
      <c r="FX211" s="190"/>
      <c r="FY211" s="190"/>
      <c r="FZ211" s="190"/>
      <c r="GA211" s="190"/>
      <c r="GB211" s="190"/>
      <c r="GC211" s="190"/>
      <c r="GD211" s="190"/>
      <c r="GE211" s="190"/>
      <c r="GF211" s="190"/>
      <c r="GG211" s="190"/>
      <c r="GH211" s="190"/>
      <c r="GI211" s="190"/>
      <c r="GJ211" s="190"/>
      <c r="GK211" s="190"/>
      <c r="GL211" s="190"/>
      <c r="GM211" s="190"/>
      <c r="GN211" s="190"/>
      <c r="GO211" s="190"/>
      <c r="GP211" s="190"/>
      <c r="GQ211" s="190"/>
      <c r="GR211" s="190"/>
      <c r="GS211" s="190"/>
      <c r="GT211" s="190"/>
      <c r="GU211" s="190"/>
      <c r="GV211" s="190"/>
      <c r="GW211" s="190"/>
      <c r="GX211" s="190"/>
      <c r="GY211" s="190"/>
      <c r="GZ211" s="190"/>
      <c r="HA211" s="190"/>
      <c r="HB211" s="190"/>
      <c r="HC211" s="190"/>
      <c r="HD211" s="190"/>
      <c r="HE211" s="190"/>
      <c r="HF211" s="190"/>
      <c r="HG211" s="190"/>
      <c r="HH211" s="190"/>
      <c r="HI211" s="190"/>
      <c r="HJ211" s="190"/>
      <c r="HK211" s="190"/>
      <c r="HL211" s="190"/>
      <c r="HM211" s="190"/>
      <c r="HN211" s="190"/>
      <c r="HO211" s="190"/>
      <c r="HP211" s="190"/>
      <c r="HQ211" s="190"/>
      <c r="HR211" s="190"/>
      <c r="HS211" s="190"/>
      <c r="HT211" s="190"/>
      <c r="HU211" s="190"/>
    </row>
    <row r="212" spans="1:229" s="181" customFormat="1" ht="25.5">
      <c r="A212" s="172">
        <f t="shared" si="10"/>
        <v>203</v>
      </c>
      <c r="B212" s="173" t="s">
        <v>957</v>
      </c>
      <c r="C212" s="183" t="s">
        <v>2360</v>
      </c>
      <c r="D212" s="172">
        <v>1999</v>
      </c>
      <c r="E212" s="183" t="s">
        <v>563</v>
      </c>
      <c r="F212" s="186" t="s">
        <v>236</v>
      </c>
      <c r="G212" s="183" t="s">
        <v>3545</v>
      </c>
      <c r="H212" s="194"/>
      <c r="I212" s="183"/>
      <c r="J212" s="194"/>
      <c r="K212" s="184">
        <v>12000</v>
      </c>
      <c r="L212" s="172" t="s">
        <v>1603</v>
      </c>
      <c r="M212" s="179" t="s">
        <v>2449</v>
      </c>
      <c r="N212" s="172" t="s">
        <v>878</v>
      </c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  <c r="EG212" s="190"/>
      <c r="EH212" s="190"/>
      <c r="EI212" s="190"/>
      <c r="EJ212" s="190"/>
      <c r="EK212" s="190"/>
      <c r="EL212" s="190"/>
      <c r="EM212" s="190"/>
      <c r="EN212" s="190"/>
      <c r="EO212" s="190"/>
      <c r="EP212" s="190"/>
      <c r="EQ212" s="190"/>
      <c r="ER212" s="190"/>
      <c r="ES212" s="190"/>
      <c r="ET212" s="190"/>
      <c r="EU212" s="190"/>
      <c r="EV212" s="190"/>
      <c r="EW212" s="190"/>
      <c r="EX212" s="190"/>
      <c r="EY212" s="190"/>
      <c r="EZ212" s="190"/>
      <c r="FA212" s="190"/>
      <c r="FB212" s="190"/>
      <c r="FC212" s="190"/>
      <c r="FD212" s="190"/>
      <c r="FE212" s="190"/>
      <c r="FF212" s="190"/>
      <c r="FG212" s="190"/>
      <c r="FH212" s="190"/>
      <c r="FI212" s="190"/>
      <c r="FJ212" s="190"/>
      <c r="FK212" s="190"/>
      <c r="FL212" s="190"/>
      <c r="FM212" s="190"/>
      <c r="FN212" s="190"/>
      <c r="FO212" s="190"/>
      <c r="FP212" s="190"/>
      <c r="FQ212" s="190"/>
      <c r="FR212" s="190"/>
      <c r="FS212" s="190"/>
      <c r="FT212" s="190"/>
      <c r="FU212" s="190"/>
      <c r="FV212" s="190"/>
      <c r="FW212" s="190"/>
      <c r="FX212" s="190"/>
      <c r="FY212" s="190"/>
      <c r="FZ212" s="190"/>
      <c r="GA212" s="190"/>
      <c r="GB212" s="190"/>
      <c r="GC212" s="190"/>
      <c r="GD212" s="190"/>
      <c r="GE212" s="190"/>
      <c r="GF212" s="190"/>
      <c r="GG212" s="190"/>
      <c r="GH212" s="190"/>
      <c r="GI212" s="190"/>
      <c r="GJ212" s="190"/>
      <c r="GK212" s="190"/>
      <c r="GL212" s="190"/>
      <c r="GM212" s="190"/>
      <c r="GN212" s="190"/>
      <c r="GO212" s="190"/>
      <c r="GP212" s="190"/>
      <c r="GQ212" s="190"/>
      <c r="GR212" s="190"/>
      <c r="GS212" s="190"/>
      <c r="GT212" s="190"/>
      <c r="GU212" s="190"/>
      <c r="GV212" s="190"/>
      <c r="GW212" s="190"/>
      <c r="GX212" s="190"/>
      <c r="GY212" s="190"/>
      <c r="GZ212" s="190"/>
      <c r="HA212" s="190"/>
      <c r="HB212" s="190"/>
      <c r="HC212" s="190"/>
      <c r="HD212" s="190"/>
      <c r="HE212" s="190"/>
      <c r="HF212" s="190"/>
      <c r="HG212" s="190"/>
      <c r="HH212" s="190"/>
      <c r="HI212" s="190"/>
      <c r="HJ212" s="190"/>
      <c r="HK212" s="190"/>
      <c r="HL212" s="190"/>
      <c r="HM212" s="190"/>
      <c r="HN212" s="190"/>
      <c r="HO212" s="190"/>
      <c r="HP212" s="190"/>
      <c r="HQ212" s="190"/>
      <c r="HR212" s="190"/>
      <c r="HS212" s="190"/>
      <c r="HT212" s="190"/>
      <c r="HU212" s="190"/>
    </row>
    <row r="213" spans="1:229" s="181" customFormat="1" ht="25.5">
      <c r="A213" s="172">
        <f t="shared" si="10"/>
        <v>204</v>
      </c>
      <c r="B213" s="173" t="s">
        <v>958</v>
      </c>
      <c r="C213" s="183" t="s">
        <v>2360</v>
      </c>
      <c r="D213" s="172">
        <v>1999</v>
      </c>
      <c r="E213" s="183" t="s">
        <v>563</v>
      </c>
      <c r="F213" s="186" t="s">
        <v>236</v>
      </c>
      <c r="G213" s="183" t="s">
        <v>3545</v>
      </c>
      <c r="H213" s="194"/>
      <c r="I213" s="183"/>
      <c r="J213" s="194"/>
      <c r="K213" s="184">
        <v>12000</v>
      </c>
      <c r="L213" s="172" t="s">
        <v>1603</v>
      </c>
      <c r="M213" s="179" t="s">
        <v>2449</v>
      </c>
      <c r="N213" s="172" t="s">
        <v>878</v>
      </c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  <c r="DW213" s="190"/>
      <c r="DX213" s="190"/>
      <c r="DY213" s="190"/>
      <c r="DZ213" s="190"/>
      <c r="EA213" s="190"/>
      <c r="EB213" s="190"/>
      <c r="EC213" s="190"/>
      <c r="ED213" s="190"/>
      <c r="EE213" s="190"/>
      <c r="EF213" s="190"/>
      <c r="EG213" s="190"/>
      <c r="EH213" s="190"/>
      <c r="EI213" s="190"/>
      <c r="EJ213" s="190"/>
      <c r="EK213" s="190"/>
      <c r="EL213" s="190"/>
      <c r="EM213" s="190"/>
      <c r="EN213" s="190"/>
      <c r="EO213" s="190"/>
      <c r="EP213" s="190"/>
      <c r="EQ213" s="190"/>
      <c r="ER213" s="190"/>
      <c r="ES213" s="190"/>
      <c r="ET213" s="190"/>
      <c r="EU213" s="190"/>
      <c r="EV213" s="190"/>
      <c r="EW213" s="190"/>
      <c r="EX213" s="190"/>
      <c r="EY213" s="190"/>
      <c r="EZ213" s="190"/>
      <c r="FA213" s="190"/>
      <c r="FB213" s="190"/>
      <c r="FC213" s="190"/>
      <c r="FD213" s="190"/>
      <c r="FE213" s="190"/>
      <c r="FF213" s="190"/>
      <c r="FG213" s="190"/>
      <c r="FH213" s="190"/>
      <c r="FI213" s="190"/>
      <c r="FJ213" s="190"/>
      <c r="FK213" s="190"/>
      <c r="FL213" s="190"/>
      <c r="FM213" s="190"/>
      <c r="FN213" s="190"/>
      <c r="FO213" s="190"/>
      <c r="FP213" s="190"/>
      <c r="FQ213" s="190"/>
      <c r="FR213" s="190"/>
      <c r="FS213" s="190"/>
      <c r="FT213" s="190"/>
      <c r="FU213" s="190"/>
      <c r="FV213" s="190"/>
      <c r="FW213" s="190"/>
      <c r="FX213" s="190"/>
      <c r="FY213" s="190"/>
      <c r="FZ213" s="190"/>
      <c r="GA213" s="190"/>
      <c r="GB213" s="190"/>
      <c r="GC213" s="190"/>
      <c r="GD213" s="190"/>
      <c r="GE213" s="190"/>
      <c r="GF213" s="190"/>
      <c r="GG213" s="190"/>
      <c r="GH213" s="190"/>
      <c r="GI213" s="190"/>
      <c r="GJ213" s="190"/>
      <c r="GK213" s="190"/>
      <c r="GL213" s="190"/>
      <c r="GM213" s="190"/>
      <c r="GN213" s="190"/>
      <c r="GO213" s="190"/>
      <c r="GP213" s="190"/>
      <c r="GQ213" s="190"/>
      <c r="GR213" s="190"/>
      <c r="GS213" s="190"/>
      <c r="GT213" s="190"/>
      <c r="GU213" s="190"/>
      <c r="GV213" s="190"/>
      <c r="GW213" s="190"/>
      <c r="GX213" s="190"/>
      <c r="GY213" s="190"/>
      <c r="GZ213" s="190"/>
      <c r="HA213" s="190"/>
      <c r="HB213" s="190"/>
      <c r="HC213" s="190"/>
      <c r="HD213" s="190"/>
      <c r="HE213" s="190"/>
      <c r="HF213" s="190"/>
      <c r="HG213" s="190"/>
      <c r="HH213" s="190"/>
      <c r="HI213" s="190"/>
      <c r="HJ213" s="190"/>
      <c r="HK213" s="190"/>
      <c r="HL213" s="190"/>
      <c r="HM213" s="190"/>
      <c r="HN213" s="190"/>
      <c r="HO213" s="190"/>
      <c r="HP213" s="190"/>
      <c r="HQ213" s="190"/>
      <c r="HR213" s="190"/>
      <c r="HS213" s="190"/>
      <c r="HT213" s="190"/>
      <c r="HU213" s="190"/>
    </row>
    <row r="214" spans="1:229" s="181" customFormat="1" ht="25.5">
      <c r="A214" s="172">
        <f t="shared" si="10"/>
        <v>205</v>
      </c>
      <c r="B214" s="173" t="s">
        <v>959</v>
      </c>
      <c r="C214" s="183" t="s">
        <v>1015</v>
      </c>
      <c r="D214" s="172">
        <v>2004</v>
      </c>
      <c r="E214" s="183" t="s">
        <v>563</v>
      </c>
      <c r="F214" s="183" t="s">
        <v>114</v>
      </c>
      <c r="G214" s="183" t="s">
        <v>960</v>
      </c>
      <c r="H214" s="194"/>
      <c r="I214" s="183"/>
      <c r="J214" s="194"/>
      <c r="K214" s="184">
        <v>50000</v>
      </c>
      <c r="L214" s="172" t="s">
        <v>1603</v>
      </c>
      <c r="M214" s="179" t="s">
        <v>2449</v>
      </c>
      <c r="N214" s="172" t="s">
        <v>878</v>
      </c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0"/>
      <c r="DX214" s="190"/>
      <c r="DY214" s="190"/>
      <c r="DZ214" s="190"/>
      <c r="EA214" s="190"/>
      <c r="EB214" s="190"/>
      <c r="EC214" s="190"/>
      <c r="ED214" s="190"/>
      <c r="EE214" s="190"/>
      <c r="EF214" s="190"/>
      <c r="EG214" s="190"/>
      <c r="EH214" s="190"/>
      <c r="EI214" s="190"/>
      <c r="EJ214" s="190"/>
      <c r="EK214" s="190"/>
      <c r="EL214" s="190"/>
      <c r="EM214" s="190"/>
      <c r="EN214" s="190"/>
      <c r="EO214" s="190"/>
      <c r="EP214" s="190"/>
      <c r="EQ214" s="190"/>
      <c r="ER214" s="190"/>
      <c r="ES214" s="190"/>
      <c r="ET214" s="190"/>
      <c r="EU214" s="190"/>
      <c r="EV214" s="190"/>
      <c r="EW214" s="190"/>
      <c r="EX214" s="190"/>
      <c r="EY214" s="190"/>
      <c r="EZ214" s="190"/>
      <c r="FA214" s="190"/>
      <c r="FB214" s="190"/>
      <c r="FC214" s="190"/>
      <c r="FD214" s="190"/>
      <c r="FE214" s="190"/>
      <c r="FF214" s="190"/>
      <c r="FG214" s="190"/>
      <c r="FH214" s="190"/>
      <c r="FI214" s="190"/>
      <c r="FJ214" s="190"/>
      <c r="FK214" s="190"/>
      <c r="FL214" s="190"/>
      <c r="FM214" s="190"/>
      <c r="FN214" s="190"/>
      <c r="FO214" s="190"/>
      <c r="FP214" s="190"/>
      <c r="FQ214" s="190"/>
      <c r="FR214" s="190"/>
      <c r="FS214" s="190"/>
      <c r="FT214" s="190"/>
      <c r="FU214" s="190"/>
      <c r="FV214" s="190"/>
      <c r="FW214" s="190"/>
      <c r="FX214" s="190"/>
      <c r="FY214" s="190"/>
      <c r="FZ214" s="190"/>
      <c r="GA214" s="190"/>
      <c r="GB214" s="190"/>
      <c r="GC214" s="190"/>
      <c r="GD214" s="190"/>
      <c r="GE214" s="190"/>
      <c r="GF214" s="190"/>
      <c r="GG214" s="190"/>
      <c r="GH214" s="190"/>
      <c r="GI214" s="190"/>
      <c r="GJ214" s="190"/>
      <c r="GK214" s="190"/>
      <c r="GL214" s="190"/>
      <c r="GM214" s="190"/>
      <c r="GN214" s="190"/>
      <c r="GO214" s="190"/>
      <c r="GP214" s="190"/>
      <c r="GQ214" s="190"/>
      <c r="GR214" s="190"/>
      <c r="GS214" s="190"/>
      <c r="GT214" s="190"/>
      <c r="GU214" s="190"/>
      <c r="GV214" s="190"/>
      <c r="GW214" s="190"/>
      <c r="GX214" s="190"/>
      <c r="GY214" s="190"/>
      <c r="GZ214" s="190"/>
      <c r="HA214" s="190"/>
      <c r="HB214" s="190"/>
      <c r="HC214" s="190"/>
      <c r="HD214" s="190"/>
      <c r="HE214" s="190"/>
      <c r="HF214" s="190"/>
      <c r="HG214" s="190"/>
      <c r="HH214" s="190"/>
      <c r="HI214" s="190"/>
      <c r="HJ214" s="190"/>
      <c r="HK214" s="190"/>
      <c r="HL214" s="190"/>
      <c r="HM214" s="190"/>
      <c r="HN214" s="190"/>
      <c r="HO214" s="190"/>
      <c r="HP214" s="190"/>
      <c r="HQ214" s="190"/>
      <c r="HR214" s="190"/>
      <c r="HS214" s="190"/>
      <c r="HT214" s="190"/>
      <c r="HU214" s="190"/>
    </row>
    <row r="215" spans="1:229" s="24" customFormat="1" ht="25.5">
      <c r="A215" s="172">
        <f t="shared" si="10"/>
        <v>206</v>
      </c>
      <c r="B215" s="54" t="s">
        <v>961</v>
      </c>
      <c r="C215" s="42" t="s">
        <v>940</v>
      </c>
      <c r="D215" s="57">
        <v>1991</v>
      </c>
      <c r="E215" s="42" t="s">
        <v>563</v>
      </c>
      <c r="F215" s="42" t="s">
        <v>114</v>
      </c>
      <c r="G215" s="42" t="s">
        <v>962</v>
      </c>
      <c r="H215" s="58"/>
      <c r="I215" s="42"/>
      <c r="J215" s="58"/>
      <c r="K215" s="65">
        <v>40000</v>
      </c>
      <c r="L215" s="57" t="s">
        <v>1603</v>
      </c>
      <c r="M215" s="55" t="s">
        <v>2449</v>
      </c>
      <c r="N215" s="57" t="s">
        <v>878</v>
      </c>
      <c r="O215" s="38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</row>
    <row r="216" spans="1:229" s="24" customFormat="1" ht="25.5">
      <c r="A216" s="172">
        <f t="shared" si="10"/>
        <v>207</v>
      </c>
      <c r="B216" s="54" t="s">
        <v>963</v>
      </c>
      <c r="C216" s="42" t="s">
        <v>940</v>
      </c>
      <c r="D216" s="57">
        <v>1991</v>
      </c>
      <c r="E216" s="42" t="s">
        <v>563</v>
      </c>
      <c r="F216" s="42" t="s">
        <v>114</v>
      </c>
      <c r="G216" s="42" t="s">
        <v>964</v>
      </c>
      <c r="H216" s="58"/>
      <c r="I216" s="42"/>
      <c r="J216" s="58"/>
      <c r="K216" s="65">
        <v>40000</v>
      </c>
      <c r="L216" s="57" t="s">
        <v>1603</v>
      </c>
      <c r="M216" s="55" t="s">
        <v>2449</v>
      </c>
      <c r="N216" s="57" t="s">
        <v>878</v>
      </c>
      <c r="O216" s="38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</row>
    <row r="217" spans="1:229" s="181" customFormat="1" ht="25.5">
      <c r="A217" s="172">
        <f t="shared" si="10"/>
        <v>208</v>
      </c>
      <c r="B217" s="173" t="s">
        <v>965</v>
      </c>
      <c r="C217" s="183" t="s">
        <v>2360</v>
      </c>
      <c r="D217" s="172">
        <v>1982</v>
      </c>
      <c r="E217" s="183" t="s">
        <v>563</v>
      </c>
      <c r="F217" s="183" t="s">
        <v>114</v>
      </c>
      <c r="G217" s="183"/>
      <c r="H217" s="194"/>
      <c r="I217" s="183"/>
      <c r="J217" s="194"/>
      <c r="K217" s="184">
        <v>25000</v>
      </c>
      <c r="L217" s="172" t="s">
        <v>1603</v>
      </c>
      <c r="M217" s="179" t="s">
        <v>2449</v>
      </c>
      <c r="N217" s="172" t="s">
        <v>878</v>
      </c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  <c r="DW217" s="190"/>
      <c r="DX217" s="190"/>
      <c r="DY217" s="190"/>
      <c r="DZ217" s="190"/>
      <c r="EA217" s="190"/>
      <c r="EB217" s="190"/>
      <c r="EC217" s="190"/>
      <c r="ED217" s="190"/>
      <c r="EE217" s="190"/>
      <c r="EF217" s="190"/>
      <c r="EG217" s="190"/>
      <c r="EH217" s="190"/>
      <c r="EI217" s="190"/>
      <c r="EJ217" s="190"/>
      <c r="EK217" s="190"/>
      <c r="EL217" s="190"/>
      <c r="EM217" s="190"/>
      <c r="EN217" s="190"/>
      <c r="EO217" s="190"/>
      <c r="EP217" s="190"/>
      <c r="EQ217" s="190"/>
      <c r="ER217" s="190"/>
      <c r="ES217" s="190"/>
      <c r="ET217" s="190"/>
      <c r="EU217" s="190"/>
      <c r="EV217" s="190"/>
      <c r="EW217" s="190"/>
      <c r="EX217" s="190"/>
      <c r="EY217" s="190"/>
      <c r="EZ217" s="190"/>
      <c r="FA217" s="190"/>
      <c r="FB217" s="190"/>
      <c r="FC217" s="190"/>
      <c r="FD217" s="190"/>
      <c r="FE217" s="190"/>
      <c r="FF217" s="190"/>
      <c r="FG217" s="190"/>
      <c r="FH217" s="190"/>
      <c r="FI217" s="190"/>
      <c r="FJ217" s="190"/>
      <c r="FK217" s="190"/>
      <c r="FL217" s="190"/>
      <c r="FM217" s="190"/>
      <c r="FN217" s="190"/>
      <c r="FO217" s="190"/>
      <c r="FP217" s="190"/>
      <c r="FQ217" s="190"/>
      <c r="FR217" s="190"/>
      <c r="FS217" s="190"/>
      <c r="FT217" s="190"/>
      <c r="FU217" s="190"/>
      <c r="FV217" s="190"/>
      <c r="FW217" s="190"/>
      <c r="FX217" s="190"/>
      <c r="FY217" s="190"/>
      <c r="FZ217" s="190"/>
      <c r="GA217" s="190"/>
      <c r="GB217" s="190"/>
      <c r="GC217" s="190"/>
      <c r="GD217" s="190"/>
      <c r="GE217" s="190"/>
      <c r="GF217" s="190"/>
      <c r="GG217" s="190"/>
      <c r="GH217" s="190"/>
      <c r="GI217" s="190"/>
      <c r="GJ217" s="190"/>
      <c r="GK217" s="190"/>
      <c r="GL217" s="190"/>
      <c r="GM217" s="190"/>
      <c r="GN217" s="190"/>
      <c r="GO217" s="190"/>
      <c r="GP217" s="190"/>
      <c r="GQ217" s="190"/>
      <c r="GR217" s="190"/>
      <c r="GS217" s="190"/>
      <c r="GT217" s="190"/>
      <c r="GU217" s="190"/>
      <c r="GV217" s="190"/>
      <c r="GW217" s="190"/>
      <c r="GX217" s="190"/>
      <c r="GY217" s="190"/>
      <c r="GZ217" s="190"/>
      <c r="HA217" s="190"/>
      <c r="HB217" s="190"/>
      <c r="HC217" s="190"/>
      <c r="HD217" s="190"/>
      <c r="HE217" s="190"/>
      <c r="HF217" s="190"/>
      <c r="HG217" s="190"/>
      <c r="HH217" s="190"/>
      <c r="HI217" s="190"/>
      <c r="HJ217" s="190"/>
      <c r="HK217" s="190"/>
      <c r="HL217" s="190"/>
      <c r="HM217" s="190"/>
      <c r="HN217" s="190"/>
      <c r="HO217" s="190"/>
      <c r="HP217" s="190"/>
      <c r="HQ217" s="190"/>
      <c r="HR217" s="190"/>
      <c r="HS217" s="190"/>
      <c r="HT217" s="190"/>
      <c r="HU217" s="190"/>
    </row>
    <row r="218" spans="1:229" s="181" customFormat="1" ht="25.5">
      <c r="A218" s="172">
        <f t="shared" si="10"/>
        <v>209</v>
      </c>
      <c r="B218" s="173" t="s">
        <v>966</v>
      </c>
      <c r="C218" s="183" t="s">
        <v>928</v>
      </c>
      <c r="D218" s="172">
        <v>1996</v>
      </c>
      <c r="E218" s="183" t="s">
        <v>563</v>
      </c>
      <c r="F218" s="183" t="s">
        <v>114</v>
      </c>
      <c r="G218" s="183" t="s">
        <v>967</v>
      </c>
      <c r="H218" s="194"/>
      <c r="I218" s="183"/>
      <c r="J218" s="194"/>
      <c r="K218" s="184">
        <v>3939</v>
      </c>
      <c r="L218" s="172" t="s">
        <v>1603</v>
      </c>
      <c r="M218" s="179" t="s">
        <v>2449</v>
      </c>
      <c r="N218" s="172" t="s">
        <v>878</v>
      </c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  <c r="DT218" s="190"/>
      <c r="DU218" s="190"/>
      <c r="DV218" s="190"/>
      <c r="DW218" s="190"/>
      <c r="DX218" s="190"/>
      <c r="DY218" s="190"/>
      <c r="DZ218" s="190"/>
      <c r="EA218" s="190"/>
      <c r="EB218" s="190"/>
      <c r="EC218" s="190"/>
      <c r="ED218" s="190"/>
      <c r="EE218" s="190"/>
      <c r="EF218" s="190"/>
      <c r="EG218" s="190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90"/>
      <c r="ES218" s="190"/>
      <c r="ET218" s="190"/>
      <c r="EU218" s="190"/>
      <c r="EV218" s="190"/>
      <c r="EW218" s="190"/>
      <c r="EX218" s="190"/>
      <c r="EY218" s="190"/>
      <c r="EZ218" s="190"/>
      <c r="FA218" s="190"/>
      <c r="FB218" s="190"/>
      <c r="FC218" s="190"/>
      <c r="FD218" s="190"/>
      <c r="FE218" s="190"/>
      <c r="FF218" s="190"/>
      <c r="FG218" s="190"/>
      <c r="FH218" s="190"/>
      <c r="FI218" s="190"/>
      <c r="FJ218" s="190"/>
      <c r="FK218" s="190"/>
      <c r="FL218" s="190"/>
      <c r="FM218" s="190"/>
      <c r="FN218" s="190"/>
      <c r="FO218" s="190"/>
      <c r="FP218" s="190"/>
      <c r="FQ218" s="190"/>
      <c r="FR218" s="190"/>
      <c r="FS218" s="190"/>
      <c r="FT218" s="190"/>
      <c r="FU218" s="190"/>
      <c r="FV218" s="190"/>
      <c r="FW218" s="190"/>
      <c r="FX218" s="190"/>
      <c r="FY218" s="190"/>
      <c r="FZ218" s="190"/>
      <c r="GA218" s="190"/>
      <c r="GB218" s="190"/>
      <c r="GC218" s="190"/>
      <c r="GD218" s="190"/>
      <c r="GE218" s="190"/>
      <c r="GF218" s="190"/>
      <c r="GG218" s="190"/>
      <c r="GH218" s="190"/>
      <c r="GI218" s="190"/>
      <c r="GJ218" s="190"/>
      <c r="GK218" s="190"/>
      <c r="GL218" s="190"/>
      <c r="GM218" s="190"/>
      <c r="GN218" s="190"/>
      <c r="GO218" s="190"/>
      <c r="GP218" s="190"/>
      <c r="GQ218" s="190"/>
      <c r="GR218" s="190"/>
      <c r="GS218" s="190"/>
      <c r="GT218" s="190"/>
      <c r="GU218" s="190"/>
      <c r="GV218" s="190"/>
      <c r="GW218" s="190"/>
      <c r="GX218" s="190"/>
      <c r="GY218" s="190"/>
      <c r="GZ218" s="190"/>
      <c r="HA218" s="190"/>
      <c r="HB218" s="190"/>
      <c r="HC218" s="190"/>
      <c r="HD218" s="190"/>
      <c r="HE218" s="190"/>
      <c r="HF218" s="190"/>
      <c r="HG218" s="190"/>
      <c r="HH218" s="190"/>
      <c r="HI218" s="190"/>
      <c r="HJ218" s="190"/>
      <c r="HK218" s="190"/>
      <c r="HL218" s="190"/>
      <c r="HM218" s="190"/>
      <c r="HN218" s="190"/>
      <c r="HO218" s="190"/>
      <c r="HP218" s="190"/>
      <c r="HQ218" s="190"/>
      <c r="HR218" s="190"/>
      <c r="HS218" s="190"/>
      <c r="HT218" s="190"/>
      <c r="HU218" s="190"/>
    </row>
    <row r="219" spans="1:229" s="181" customFormat="1" ht="25.5">
      <c r="A219" s="172">
        <f t="shared" si="10"/>
        <v>210</v>
      </c>
      <c r="B219" s="173" t="s">
        <v>968</v>
      </c>
      <c r="C219" s="183" t="s">
        <v>928</v>
      </c>
      <c r="D219" s="172">
        <v>1996</v>
      </c>
      <c r="E219" s="183" t="s">
        <v>563</v>
      </c>
      <c r="F219" s="183" t="s">
        <v>114</v>
      </c>
      <c r="G219" s="183" t="s">
        <v>969</v>
      </c>
      <c r="H219" s="194"/>
      <c r="I219" s="183"/>
      <c r="J219" s="194"/>
      <c r="K219" s="184">
        <v>9093.25</v>
      </c>
      <c r="L219" s="172" t="s">
        <v>1603</v>
      </c>
      <c r="M219" s="179" t="s">
        <v>2449</v>
      </c>
      <c r="N219" s="172" t="s">
        <v>878</v>
      </c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  <c r="DT219" s="190"/>
      <c r="DU219" s="190"/>
      <c r="DV219" s="190"/>
      <c r="DW219" s="190"/>
      <c r="DX219" s="190"/>
      <c r="DY219" s="190"/>
      <c r="DZ219" s="190"/>
      <c r="EA219" s="190"/>
      <c r="EB219" s="190"/>
      <c r="EC219" s="190"/>
      <c r="ED219" s="190"/>
      <c r="EE219" s="190"/>
      <c r="EF219" s="190"/>
      <c r="EG219" s="190"/>
      <c r="EH219" s="190"/>
      <c r="EI219" s="190"/>
      <c r="EJ219" s="190"/>
      <c r="EK219" s="190"/>
      <c r="EL219" s="190"/>
      <c r="EM219" s="190"/>
      <c r="EN219" s="190"/>
      <c r="EO219" s="190"/>
      <c r="EP219" s="190"/>
      <c r="EQ219" s="190"/>
      <c r="ER219" s="190"/>
      <c r="ES219" s="190"/>
      <c r="ET219" s="190"/>
      <c r="EU219" s="190"/>
      <c r="EV219" s="190"/>
      <c r="EW219" s="190"/>
      <c r="EX219" s="190"/>
      <c r="EY219" s="190"/>
      <c r="EZ219" s="190"/>
      <c r="FA219" s="190"/>
      <c r="FB219" s="190"/>
      <c r="FC219" s="190"/>
      <c r="FD219" s="190"/>
      <c r="FE219" s="190"/>
      <c r="FF219" s="190"/>
      <c r="FG219" s="190"/>
      <c r="FH219" s="190"/>
      <c r="FI219" s="190"/>
      <c r="FJ219" s="190"/>
      <c r="FK219" s="190"/>
      <c r="FL219" s="190"/>
      <c r="FM219" s="190"/>
      <c r="FN219" s="190"/>
      <c r="FO219" s="190"/>
      <c r="FP219" s="190"/>
      <c r="FQ219" s="190"/>
      <c r="FR219" s="190"/>
      <c r="FS219" s="190"/>
      <c r="FT219" s="190"/>
      <c r="FU219" s="190"/>
      <c r="FV219" s="190"/>
      <c r="FW219" s="190"/>
      <c r="FX219" s="190"/>
      <c r="FY219" s="190"/>
      <c r="FZ219" s="190"/>
      <c r="GA219" s="190"/>
      <c r="GB219" s="190"/>
      <c r="GC219" s="190"/>
      <c r="GD219" s="190"/>
      <c r="GE219" s="190"/>
      <c r="GF219" s="190"/>
      <c r="GG219" s="190"/>
      <c r="GH219" s="190"/>
      <c r="GI219" s="190"/>
      <c r="GJ219" s="190"/>
      <c r="GK219" s="190"/>
      <c r="GL219" s="190"/>
      <c r="GM219" s="190"/>
      <c r="GN219" s="190"/>
      <c r="GO219" s="190"/>
      <c r="GP219" s="190"/>
      <c r="GQ219" s="190"/>
      <c r="GR219" s="190"/>
      <c r="GS219" s="190"/>
      <c r="GT219" s="190"/>
      <c r="GU219" s="190"/>
      <c r="GV219" s="190"/>
      <c r="GW219" s="190"/>
      <c r="GX219" s="190"/>
      <c r="GY219" s="190"/>
      <c r="GZ219" s="190"/>
      <c r="HA219" s="190"/>
      <c r="HB219" s="190"/>
      <c r="HC219" s="190"/>
      <c r="HD219" s="190"/>
      <c r="HE219" s="190"/>
      <c r="HF219" s="190"/>
      <c r="HG219" s="190"/>
      <c r="HH219" s="190"/>
      <c r="HI219" s="190"/>
      <c r="HJ219" s="190"/>
      <c r="HK219" s="190"/>
      <c r="HL219" s="190"/>
      <c r="HM219" s="190"/>
      <c r="HN219" s="190"/>
      <c r="HO219" s="190"/>
      <c r="HP219" s="190"/>
      <c r="HQ219" s="190"/>
      <c r="HR219" s="190"/>
      <c r="HS219" s="190"/>
      <c r="HT219" s="190"/>
      <c r="HU219" s="190"/>
    </row>
    <row r="220" spans="1:229" s="32" customFormat="1" ht="25.5">
      <c r="A220" s="172">
        <f>A219+1</f>
        <v>211</v>
      </c>
      <c r="B220" s="54" t="s">
        <v>970</v>
      </c>
      <c r="C220" s="42" t="s">
        <v>928</v>
      </c>
      <c r="D220" s="57">
        <v>1996</v>
      </c>
      <c r="E220" s="42" t="s">
        <v>563</v>
      </c>
      <c r="F220" s="42" t="s">
        <v>114</v>
      </c>
      <c r="G220" s="42" t="s">
        <v>535</v>
      </c>
      <c r="H220" s="58"/>
      <c r="I220" s="42"/>
      <c r="J220" s="58"/>
      <c r="K220" s="65">
        <v>2020</v>
      </c>
      <c r="L220" s="57" t="s">
        <v>1603</v>
      </c>
      <c r="M220" s="55" t="s">
        <v>2449</v>
      </c>
      <c r="N220" s="57" t="s">
        <v>878</v>
      </c>
      <c r="O220" s="38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</row>
    <row r="221" spans="1:229" s="181" customFormat="1" ht="25.5">
      <c r="A221" s="172">
        <f t="shared" ref="A221:A230" si="11">A220+1</f>
        <v>212</v>
      </c>
      <c r="B221" s="173" t="s">
        <v>971</v>
      </c>
      <c r="C221" s="183" t="s">
        <v>38</v>
      </c>
      <c r="D221" s="172">
        <v>1996</v>
      </c>
      <c r="E221" s="183" t="s">
        <v>563</v>
      </c>
      <c r="F221" s="183" t="s">
        <v>114</v>
      </c>
      <c r="G221" s="183" t="s">
        <v>972</v>
      </c>
      <c r="H221" s="194"/>
      <c r="I221" s="183"/>
      <c r="J221" s="194"/>
      <c r="K221" s="184">
        <v>24956.9</v>
      </c>
      <c r="L221" s="172" t="s">
        <v>1603</v>
      </c>
      <c r="M221" s="179" t="s">
        <v>2449</v>
      </c>
      <c r="N221" s="172" t="s">
        <v>878</v>
      </c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  <c r="DT221" s="190"/>
      <c r="DU221" s="190"/>
      <c r="DV221" s="190"/>
      <c r="DW221" s="190"/>
      <c r="DX221" s="190"/>
      <c r="DY221" s="190"/>
      <c r="DZ221" s="190"/>
      <c r="EA221" s="190"/>
      <c r="EB221" s="190"/>
      <c r="EC221" s="190"/>
      <c r="ED221" s="190"/>
      <c r="EE221" s="190"/>
      <c r="EF221" s="190"/>
      <c r="EG221" s="190"/>
      <c r="EH221" s="190"/>
      <c r="EI221" s="190"/>
      <c r="EJ221" s="190"/>
      <c r="EK221" s="190"/>
      <c r="EL221" s="190"/>
      <c r="EM221" s="190"/>
      <c r="EN221" s="190"/>
      <c r="EO221" s="190"/>
      <c r="EP221" s="190"/>
      <c r="EQ221" s="190"/>
      <c r="ER221" s="190"/>
      <c r="ES221" s="190"/>
      <c r="ET221" s="190"/>
      <c r="EU221" s="190"/>
      <c r="EV221" s="190"/>
      <c r="EW221" s="190"/>
      <c r="EX221" s="190"/>
      <c r="EY221" s="190"/>
      <c r="EZ221" s="190"/>
      <c r="FA221" s="190"/>
      <c r="FB221" s="190"/>
      <c r="FC221" s="190"/>
      <c r="FD221" s="190"/>
      <c r="FE221" s="190"/>
      <c r="FF221" s="190"/>
      <c r="FG221" s="190"/>
      <c r="FH221" s="190"/>
      <c r="FI221" s="190"/>
      <c r="FJ221" s="190"/>
      <c r="FK221" s="190"/>
      <c r="FL221" s="190"/>
      <c r="FM221" s="190"/>
      <c r="FN221" s="190"/>
      <c r="FO221" s="190"/>
      <c r="FP221" s="190"/>
      <c r="FQ221" s="190"/>
      <c r="FR221" s="190"/>
      <c r="FS221" s="190"/>
      <c r="FT221" s="190"/>
      <c r="FU221" s="190"/>
      <c r="FV221" s="190"/>
      <c r="FW221" s="190"/>
      <c r="FX221" s="190"/>
      <c r="FY221" s="190"/>
      <c r="FZ221" s="190"/>
      <c r="GA221" s="190"/>
      <c r="GB221" s="190"/>
      <c r="GC221" s="190"/>
      <c r="GD221" s="190"/>
      <c r="GE221" s="190"/>
      <c r="GF221" s="190"/>
      <c r="GG221" s="190"/>
      <c r="GH221" s="190"/>
      <c r="GI221" s="190"/>
      <c r="GJ221" s="190"/>
      <c r="GK221" s="190"/>
      <c r="GL221" s="190"/>
      <c r="GM221" s="190"/>
      <c r="GN221" s="190"/>
      <c r="GO221" s="190"/>
      <c r="GP221" s="190"/>
      <c r="GQ221" s="190"/>
      <c r="GR221" s="190"/>
      <c r="GS221" s="190"/>
      <c r="GT221" s="190"/>
      <c r="GU221" s="190"/>
      <c r="GV221" s="190"/>
      <c r="GW221" s="190"/>
      <c r="GX221" s="190"/>
      <c r="GY221" s="190"/>
      <c r="GZ221" s="190"/>
      <c r="HA221" s="190"/>
      <c r="HB221" s="190"/>
      <c r="HC221" s="190"/>
      <c r="HD221" s="190"/>
      <c r="HE221" s="190"/>
      <c r="HF221" s="190"/>
      <c r="HG221" s="190"/>
      <c r="HH221" s="190"/>
      <c r="HI221" s="190"/>
      <c r="HJ221" s="190"/>
      <c r="HK221" s="190"/>
      <c r="HL221" s="190"/>
      <c r="HM221" s="190"/>
      <c r="HN221" s="190"/>
      <c r="HO221" s="190"/>
      <c r="HP221" s="190"/>
      <c r="HQ221" s="190"/>
      <c r="HR221" s="190"/>
      <c r="HS221" s="190"/>
      <c r="HT221" s="190"/>
      <c r="HU221" s="190"/>
    </row>
    <row r="222" spans="1:229" s="181" customFormat="1" ht="25.5">
      <c r="A222" s="172">
        <f t="shared" si="11"/>
        <v>213</v>
      </c>
      <c r="B222" s="173" t="s">
        <v>973</v>
      </c>
      <c r="C222" s="183" t="s">
        <v>38</v>
      </c>
      <c r="D222" s="172">
        <v>2002</v>
      </c>
      <c r="E222" s="183" t="s">
        <v>563</v>
      </c>
      <c r="F222" s="183" t="s">
        <v>114</v>
      </c>
      <c r="G222" s="183" t="s">
        <v>974</v>
      </c>
      <c r="H222" s="194"/>
      <c r="I222" s="183"/>
      <c r="J222" s="194"/>
      <c r="K222" s="184">
        <v>24956.1</v>
      </c>
      <c r="L222" s="172" t="s">
        <v>1603</v>
      </c>
      <c r="M222" s="179" t="s">
        <v>2449</v>
      </c>
      <c r="N222" s="172" t="s">
        <v>878</v>
      </c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  <c r="EG222" s="190"/>
      <c r="EH222" s="190"/>
      <c r="EI222" s="190"/>
      <c r="EJ222" s="190"/>
      <c r="EK222" s="190"/>
      <c r="EL222" s="190"/>
      <c r="EM222" s="190"/>
      <c r="EN222" s="190"/>
      <c r="EO222" s="190"/>
      <c r="EP222" s="190"/>
      <c r="EQ222" s="190"/>
      <c r="ER222" s="190"/>
      <c r="ES222" s="190"/>
      <c r="ET222" s="190"/>
      <c r="EU222" s="190"/>
      <c r="EV222" s="190"/>
      <c r="EW222" s="190"/>
      <c r="EX222" s="190"/>
      <c r="EY222" s="190"/>
      <c r="EZ222" s="190"/>
      <c r="FA222" s="190"/>
      <c r="FB222" s="190"/>
      <c r="FC222" s="190"/>
      <c r="FD222" s="190"/>
      <c r="FE222" s="190"/>
      <c r="FF222" s="190"/>
      <c r="FG222" s="190"/>
      <c r="FH222" s="190"/>
      <c r="FI222" s="190"/>
      <c r="FJ222" s="190"/>
      <c r="FK222" s="190"/>
      <c r="FL222" s="190"/>
      <c r="FM222" s="190"/>
      <c r="FN222" s="190"/>
      <c r="FO222" s="190"/>
      <c r="FP222" s="190"/>
      <c r="FQ222" s="190"/>
      <c r="FR222" s="190"/>
      <c r="FS222" s="190"/>
      <c r="FT222" s="190"/>
      <c r="FU222" s="190"/>
      <c r="FV222" s="190"/>
      <c r="FW222" s="190"/>
      <c r="FX222" s="190"/>
      <c r="FY222" s="190"/>
      <c r="FZ222" s="190"/>
      <c r="GA222" s="190"/>
      <c r="GB222" s="190"/>
      <c r="GC222" s="190"/>
      <c r="GD222" s="190"/>
      <c r="GE222" s="190"/>
      <c r="GF222" s="190"/>
      <c r="GG222" s="190"/>
      <c r="GH222" s="190"/>
      <c r="GI222" s="190"/>
      <c r="GJ222" s="190"/>
      <c r="GK222" s="190"/>
      <c r="GL222" s="190"/>
      <c r="GM222" s="190"/>
      <c r="GN222" s="190"/>
      <c r="GO222" s="190"/>
      <c r="GP222" s="190"/>
      <c r="GQ222" s="190"/>
      <c r="GR222" s="190"/>
      <c r="GS222" s="190"/>
      <c r="GT222" s="190"/>
      <c r="GU222" s="190"/>
      <c r="GV222" s="190"/>
      <c r="GW222" s="190"/>
      <c r="GX222" s="190"/>
      <c r="GY222" s="190"/>
      <c r="GZ222" s="190"/>
      <c r="HA222" s="190"/>
      <c r="HB222" s="190"/>
      <c r="HC222" s="190"/>
      <c r="HD222" s="190"/>
      <c r="HE222" s="190"/>
      <c r="HF222" s="190"/>
      <c r="HG222" s="190"/>
      <c r="HH222" s="190"/>
      <c r="HI222" s="190"/>
      <c r="HJ222" s="190"/>
      <c r="HK222" s="190"/>
      <c r="HL222" s="190"/>
      <c r="HM222" s="190"/>
      <c r="HN222" s="190"/>
      <c r="HO222" s="190"/>
      <c r="HP222" s="190"/>
      <c r="HQ222" s="190"/>
      <c r="HR222" s="190"/>
      <c r="HS222" s="190"/>
      <c r="HT222" s="190"/>
      <c r="HU222" s="190"/>
    </row>
    <row r="223" spans="1:229" s="181" customFormat="1" ht="25.5">
      <c r="A223" s="172">
        <f t="shared" si="11"/>
        <v>214</v>
      </c>
      <c r="B223" s="173" t="s">
        <v>975</v>
      </c>
      <c r="C223" s="183" t="s">
        <v>2360</v>
      </c>
      <c r="D223" s="172">
        <v>2000</v>
      </c>
      <c r="E223" s="183" t="s">
        <v>563</v>
      </c>
      <c r="F223" s="186" t="s">
        <v>236</v>
      </c>
      <c r="G223" s="183" t="s">
        <v>3545</v>
      </c>
      <c r="H223" s="194"/>
      <c r="I223" s="183"/>
      <c r="J223" s="194"/>
      <c r="K223" s="184">
        <v>12000</v>
      </c>
      <c r="L223" s="172" t="s">
        <v>1603</v>
      </c>
      <c r="M223" s="179" t="s">
        <v>2449</v>
      </c>
      <c r="N223" s="172" t="s">
        <v>878</v>
      </c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  <c r="DT223" s="190"/>
      <c r="DU223" s="190"/>
      <c r="DV223" s="190"/>
      <c r="DW223" s="190"/>
      <c r="DX223" s="190"/>
      <c r="DY223" s="190"/>
      <c r="DZ223" s="190"/>
      <c r="EA223" s="190"/>
      <c r="EB223" s="190"/>
      <c r="EC223" s="190"/>
      <c r="ED223" s="190"/>
      <c r="EE223" s="190"/>
      <c r="EF223" s="190"/>
      <c r="EG223" s="190"/>
      <c r="EH223" s="190"/>
      <c r="EI223" s="190"/>
      <c r="EJ223" s="190"/>
      <c r="EK223" s="190"/>
      <c r="EL223" s="190"/>
      <c r="EM223" s="190"/>
      <c r="EN223" s="190"/>
      <c r="EO223" s="190"/>
      <c r="EP223" s="190"/>
      <c r="EQ223" s="190"/>
      <c r="ER223" s="190"/>
      <c r="ES223" s="190"/>
      <c r="ET223" s="190"/>
      <c r="EU223" s="190"/>
      <c r="EV223" s="190"/>
      <c r="EW223" s="190"/>
      <c r="EX223" s="190"/>
      <c r="EY223" s="190"/>
      <c r="EZ223" s="190"/>
      <c r="FA223" s="190"/>
      <c r="FB223" s="190"/>
      <c r="FC223" s="190"/>
      <c r="FD223" s="190"/>
      <c r="FE223" s="190"/>
      <c r="FF223" s="190"/>
      <c r="FG223" s="190"/>
      <c r="FH223" s="190"/>
      <c r="FI223" s="190"/>
      <c r="FJ223" s="190"/>
      <c r="FK223" s="190"/>
      <c r="FL223" s="190"/>
      <c r="FM223" s="190"/>
      <c r="FN223" s="190"/>
      <c r="FO223" s="190"/>
      <c r="FP223" s="190"/>
      <c r="FQ223" s="190"/>
      <c r="FR223" s="190"/>
      <c r="FS223" s="190"/>
      <c r="FT223" s="190"/>
      <c r="FU223" s="190"/>
      <c r="FV223" s="190"/>
      <c r="FW223" s="190"/>
      <c r="FX223" s="190"/>
      <c r="FY223" s="190"/>
      <c r="FZ223" s="190"/>
      <c r="GA223" s="190"/>
      <c r="GB223" s="190"/>
      <c r="GC223" s="190"/>
      <c r="GD223" s="190"/>
      <c r="GE223" s="190"/>
      <c r="GF223" s="190"/>
      <c r="GG223" s="190"/>
      <c r="GH223" s="190"/>
      <c r="GI223" s="190"/>
      <c r="GJ223" s="190"/>
      <c r="GK223" s="190"/>
      <c r="GL223" s="190"/>
      <c r="GM223" s="190"/>
      <c r="GN223" s="190"/>
      <c r="GO223" s="190"/>
      <c r="GP223" s="190"/>
      <c r="GQ223" s="190"/>
      <c r="GR223" s="190"/>
      <c r="GS223" s="190"/>
      <c r="GT223" s="190"/>
      <c r="GU223" s="190"/>
      <c r="GV223" s="190"/>
      <c r="GW223" s="190"/>
      <c r="GX223" s="190"/>
      <c r="GY223" s="190"/>
      <c r="GZ223" s="190"/>
      <c r="HA223" s="190"/>
      <c r="HB223" s="190"/>
      <c r="HC223" s="190"/>
      <c r="HD223" s="190"/>
      <c r="HE223" s="190"/>
      <c r="HF223" s="190"/>
      <c r="HG223" s="190"/>
      <c r="HH223" s="190"/>
      <c r="HI223" s="190"/>
      <c r="HJ223" s="190"/>
      <c r="HK223" s="190"/>
      <c r="HL223" s="190"/>
      <c r="HM223" s="190"/>
      <c r="HN223" s="190"/>
      <c r="HO223" s="190"/>
      <c r="HP223" s="190"/>
      <c r="HQ223" s="190"/>
      <c r="HR223" s="190"/>
      <c r="HS223" s="190"/>
      <c r="HT223" s="190"/>
      <c r="HU223" s="190"/>
    </row>
    <row r="224" spans="1:229" s="181" customFormat="1" ht="42" customHeight="1">
      <c r="A224" s="172">
        <f t="shared" si="11"/>
        <v>215</v>
      </c>
      <c r="B224" s="173" t="s">
        <v>978</v>
      </c>
      <c r="C224" s="183" t="s">
        <v>979</v>
      </c>
      <c r="D224" s="172">
        <v>1997</v>
      </c>
      <c r="E224" s="183" t="s">
        <v>563</v>
      </c>
      <c r="F224" s="183" t="s">
        <v>236</v>
      </c>
      <c r="G224" s="183" t="s">
        <v>980</v>
      </c>
      <c r="I224" s="183"/>
      <c r="J224" s="195"/>
      <c r="K224" s="184">
        <v>10000</v>
      </c>
      <c r="L224" s="172" t="s">
        <v>1603</v>
      </c>
      <c r="M224" s="179" t="s">
        <v>2449</v>
      </c>
      <c r="N224" s="172" t="s">
        <v>878</v>
      </c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0"/>
      <c r="DX224" s="190"/>
      <c r="DY224" s="190"/>
      <c r="DZ224" s="190"/>
      <c r="EA224" s="190"/>
      <c r="EB224" s="190"/>
      <c r="EC224" s="190"/>
      <c r="ED224" s="190"/>
      <c r="EE224" s="190"/>
      <c r="EF224" s="190"/>
      <c r="EG224" s="190"/>
      <c r="EH224" s="190"/>
      <c r="EI224" s="190"/>
      <c r="EJ224" s="190"/>
      <c r="EK224" s="190"/>
      <c r="EL224" s="190"/>
      <c r="EM224" s="190"/>
      <c r="EN224" s="190"/>
      <c r="EO224" s="190"/>
      <c r="EP224" s="190"/>
      <c r="EQ224" s="190"/>
      <c r="ER224" s="190"/>
      <c r="ES224" s="190"/>
      <c r="ET224" s="190"/>
      <c r="EU224" s="190"/>
      <c r="EV224" s="190"/>
      <c r="EW224" s="190"/>
      <c r="EX224" s="190"/>
      <c r="EY224" s="190"/>
      <c r="EZ224" s="190"/>
      <c r="FA224" s="190"/>
      <c r="FB224" s="190"/>
      <c r="FC224" s="190"/>
      <c r="FD224" s="190"/>
      <c r="FE224" s="190"/>
      <c r="FF224" s="190"/>
      <c r="FG224" s="190"/>
      <c r="FH224" s="190"/>
      <c r="FI224" s="190"/>
      <c r="FJ224" s="190"/>
      <c r="FK224" s="190"/>
      <c r="FL224" s="190"/>
      <c r="FM224" s="190"/>
      <c r="FN224" s="190"/>
      <c r="FO224" s="190"/>
      <c r="FP224" s="190"/>
      <c r="FQ224" s="190"/>
      <c r="FR224" s="190"/>
      <c r="FS224" s="190"/>
      <c r="FT224" s="190"/>
      <c r="FU224" s="190"/>
      <c r="FV224" s="190"/>
      <c r="FW224" s="190"/>
      <c r="FX224" s="190"/>
      <c r="FY224" s="190"/>
      <c r="FZ224" s="190"/>
      <c r="GA224" s="190"/>
      <c r="GB224" s="190"/>
      <c r="GC224" s="190"/>
      <c r="GD224" s="190"/>
      <c r="GE224" s="190"/>
      <c r="GF224" s="190"/>
      <c r="GG224" s="190"/>
      <c r="GH224" s="190"/>
      <c r="GI224" s="190"/>
      <c r="GJ224" s="190"/>
      <c r="GK224" s="190"/>
      <c r="GL224" s="190"/>
      <c r="GM224" s="190"/>
      <c r="GN224" s="190"/>
      <c r="GO224" s="190"/>
      <c r="GP224" s="190"/>
      <c r="GQ224" s="190"/>
      <c r="GR224" s="190"/>
      <c r="GS224" s="190"/>
      <c r="GT224" s="190"/>
      <c r="GU224" s="190"/>
      <c r="GV224" s="190"/>
      <c r="GW224" s="190"/>
      <c r="GX224" s="190"/>
      <c r="GY224" s="190"/>
      <c r="GZ224" s="190"/>
      <c r="HA224" s="190"/>
      <c r="HB224" s="190"/>
      <c r="HC224" s="190"/>
      <c r="HD224" s="190"/>
      <c r="HE224" s="190"/>
      <c r="HF224" s="190"/>
      <c r="HG224" s="190"/>
      <c r="HH224" s="190"/>
      <c r="HI224" s="190"/>
      <c r="HJ224" s="190"/>
      <c r="HK224" s="190"/>
      <c r="HL224" s="190"/>
      <c r="HM224" s="190"/>
      <c r="HN224" s="190"/>
      <c r="HO224" s="190"/>
      <c r="HP224" s="190"/>
      <c r="HQ224" s="190"/>
      <c r="HR224" s="190"/>
      <c r="HS224" s="190"/>
      <c r="HT224" s="190"/>
      <c r="HU224" s="190"/>
    </row>
    <row r="225" spans="1:229" s="181" customFormat="1" ht="49.5" customHeight="1">
      <c r="A225" s="172">
        <f t="shared" si="11"/>
        <v>216</v>
      </c>
      <c r="B225" s="173" t="s">
        <v>981</v>
      </c>
      <c r="C225" s="183" t="s">
        <v>979</v>
      </c>
      <c r="D225" s="172">
        <v>1997</v>
      </c>
      <c r="E225" s="183" t="s">
        <v>563</v>
      </c>
      <c r="F225" s="183" t="s">
        <v>236</v>
      </c>
      <c r="G225" s="183" t="s">
        <v>980</v>
      </c>
      <c r="I225" s="183"/>
      <c r="J225" s="195"/>
      <c r="K225" s="184">
        <v>10000</v>
      </c>
      <c r="L225" s="172" t="s">
        <v>1603</v>
      </c>
      <c r="M225" s="179" t="s">
        <v>2449</v>
      </c>
      <c r="N225" s="172" t="s">
        <v>878</v>
      </c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  <c r="DW225" s="190"/>
      <c r="DX225" s="190"/>
      <c r="DY225" s="190"/>
      <c r="DZ225" s="190"/>
      <c r="EA225" s="190"/>
      <c r="EB225" s="190"/>
      <c r="EC225" s="190"/>
      <c r="ED225" s="190"/>
      <c r="EE225" s="190"/>
      <c r="EF225" s="190"/>
      <c r="EG225" s="190"/>
      <c r="EH225" s="190"/>
      <c r="EI225" s="190"/>
      <c r="EJ225" s="190"/>
      <c r="EK225" s="190"/>
      <c r="EL225" s="190"/>
      <c r="EM225" s="190"/>
      <c r="EN225" s="190"/>
      <c r="EO225" s="190"/>
      <c r="EP225" s="190"/>
      <c r="EQ225" s="190"/>
      <c r="ER225" s="190"/>
      <c r="ES225" s="190"/>
      <c r="ET225" s="190"/>
      <c r="EU225" s="190"/>
      <c r="EV225" s="190"/>
      <c r="EW225" s="190"/>
      <c r="EX225" s="190"/>
      <c r="EY225" s="190"/>
      <c r="EZ225" s="190"/>
      <c r="FA225" s="190"/>
      <c r="FB225" s="190"/>
      <c r="FC225" s="190"/>
      <c r="FD225" s="190"/>
      <c r="FE225" s="190"/>
      <c r="FF225" s="190"/>
      <c r="FG225" s="190"/>
      <c r="FH225" s="190"/>
      <c r="FI225" s="190"/>
      <c r="FJ225" s="190"/>
      <c r="FK225" s="190"/>
      <c r="FL225" s="190"/>
      <c r="FM225" s="190"/>
      <c r="FN225" s="190"/>
      <c r="FO225" s="190"/>
      <c r="FP225" s="190"/>
      <c r="FQ225" s="190"/>
      <c r="FR225" s="190"/>
      <c r="FS225" s="190"/>
      <c r="FT225" s="190"/>
      <c r="FU225" s="190"/>
      <c r="FV225" s="190"/>
      <c r="FW225" s="190"/>
      <c r="FX225" s="190"/>
      <c r="FY225" s="190"/>
      <c r="FZ225" s="190"/>
      <c r="GA225" s="190"/>
      <c r="GB225" s="190"/>
      <c r="GC225" s="190"/>
      <c r="GD225" s="190"/>
      <c r="GE225" s="190"/>
      <c r="GF225" s="190"/>
      <c r="GG225" s="190"/>
      <c r="GH225" s="190"/>
      <c r="GI225" s="190"/>
      <c r="GJ225" s="190"/>
      <c r="GK225" s="190"/>
      <c r="GL225" s="190"/>
      <c r="GM225" s="190"/>
      <c r="GN225" s="190"/>
      <c r="GO225" s="190"/>
      <c r="GP225" s="190"/>
      <c r="GQ225" s="190"/>
      <c r="GR225" s="190"/>
      <c r="GS225" s="190"/>
      <c r="GT225" s="190"/>
      <c r="GU225" s="190"/>
      <c r="GV225" s="190"/>
      <c r="GW225" s="190"/>
      <c r="GX225" s="190"/>
      <c r="GY225" s="190"/>
      <c r="GZ225" s="190"/>
      <c r="HA225" s="190"/>
      <c r="HB225" s="190"/>
      <c r="HC225" s="190"/>
      <c r="HD225" s="190"/>
      <c r="HE225" s="190"/>
      <c r="HF225" s="190"/>
      <c r="HG225" s="190"/>
      <c r="HH225" s="190"/>
      <c r="HI225" s="190"/>
      <c r="HJ225" s="190"/>
      <c r="HK225" s="190"/>
      <c r="HL225" s="190"/>
      <c r="HM225" s="190"/>
      <c r="HN225" s="190"/>
      <c r="HO225" s="190"/>
      <c r="HP225" s="190"/>
      <c r="HQ225" s="190"/>
      <c r="HR225" s="190"/>
      <c r="HS225" s="190"/>
      <c r="HT225" s="190"/>
      <c r="HU225" s="190"/>
    </row>
    <row r="226" spans="1:229" s="181" customFormat="1" ht="51.75" customHeight="1">
      <c r="A226" s="172">
        <f t="shared" si="11"/>
        <v>217</v>
      </c>
      <c r="B226" s="173" t="s">
        <v>982</v>
      </c>
      <c r="C226" s="183" t="s">
        <v>979</v>
      </c>
      <c r="D226" s="172">
        <v>1997</v>
      </c>
      <c r="E226" s="183" t="s">
        <v>563</v>
      </c>
      <c r="F226" s="183" t="s">
        <v>236</v>
      </c>
      <c r="G226" s="183" t="s">
        <v>980</v>
      </c>
      <c r="I226" s="183"/>
      <c r="J226" s="195"/>
      <c r="K226" s="184">
        <v>10000</v>
      </c>
      <c r="L226" s="172" t="s">
        <v>1603</v>
      </c>
      <c r="M226" s="179" t="s">
        <v>2449</v>
      </c>
      <c r="N226" s="172" t="s">
        <v>878</v>
      </c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90"/>
      <c r="EE226" s="190"/>
      <c r="EF226" s="190"/>
      <c r="EG226" s="190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90"/>
      <c r="ES226" s="190"/>
      <c r="ET226" s="190"/>
      <c r="EU226" s="190"/>
      <c r="EV226" s="190"/>
      <c r="EW226" s="190"/>
      <c r="EX226" s="190"/>
      <c r="EY226" s="190"/>
      <c r="EZ226" s="190"/>
      <c r="FA226" s="190"/>
      <c r="FB226" s="190"/>
      <c r="FC226" s="190"/>
      <c r="FD226" s="190"/>
      <c r="FE226" s="190"/>
      <c r="FF226" s="190"/>
      <c r="FG226" s="190"/>
      <c r="FH226" s="190"/>
      <c r="FI226" s="190"/>
      <c r="FJ226" s="190"/>
      <c r="FK226" s="190"/>
      <c r="FL226" s="190"/>
      <c r="FM226" s="190"/>
      <c r="FN226" s="190"/>
      <c r="FO226" s="190"/>
      <c r="FP226" s="190"/>
      <c r="FQ226" s="190"/>
      <c r="FR226" s="190"/>
      <c r="FS226" s="190"/>
      <c r="FT226" s="190"/>
      <c r="FU226" s="190"/>
      <c r="FV226" s="190"/>
      <c r="FW226" s="190"/>
      <c r="FX226" s="190"/>
      <c r="FY226" s="190"/>
      <c r="FZ226" s="190"/>
      <c r="GA226" s="190"/>
      <c r="GB226" s="190"/>
      <c r="GC226" s="190"/>
      <c r="GD226" s="190"/>
      <c r="GE226" s="190"/>
      <c r="GF226" s="190"/>
      <c r="GG226" s="190"/>
      <c r="GH226" s="190"/>
      <c r="GI226" s="190"/>
      <c r="GJ226" s="190"/>
      <c r="GK226" s="190"/>
      <c r="GL226" s="190"/>
      <c r="GM226" s="190"/>
      <c r="GN226" s="190"/>
      <c r="GO226" s="190"/>
      <c r="GP226" s="190"/>
      <c r="GQ226" s="190"/>
      <c r="GR226" s="190"/>
      <c r="GS226" s="190"/>
      <c r="GT226" s="190"/>
      <c r="GU226" s="190"/>
      <c r="GV226" s="190"/>
      <c r="GW226" s="190"/>
      <c r="GX226" s="190"/>
      <c r="GY226" s="190"/>
      <c r="GZ226" s="190"/>
      <c r="HA226" s="190"/>
      <c r="HB226" s="190"/>
      <c r="HC226" s="190"/>
      <c r="HD226" s="190"/>
      <c r="HE226" s="190"/>
      <c r="HF226" s="190"/>
      <c r="HG226" s="190"/>
      <c r="HH226" s="190"/>
      <c r="HI226" s="190"/>
      <c r="HJ226" s="190"/>
      <c r="HK226" s="190"/>
      <c r="HL226" s="190"/>
      <c r="HM226" s="190"/>
      <c r="HN226" s="190"/>
      <c r="HO226" s="190"/>
      <c r="HP226" s="190"/>
      <c r="HQ226" s="190"/>
      <c r="HR226" s="190"/>
      <c r="HS226" s="190"/>
      <c r="HT226" s="190"/>
      <c r="HU226" s="190"/>
    </row>
    <row r="227" spans="1:229" s="181" customFormat="1" ht="47.25" customHeight="1">
      <c r="A227" s="172">
        <f t="shared" si="11"/>
        <v>218</v>
      </c>
      <c r="B227" s="173" t="s">
        <v>983</v>
      </c>
      <c r="C227" s="183" t="s">
        <v>979</v>
      </c>
      <c r="D227" s="172">
        <v>1997</v>
      </c>
      <c r="E227" s="183" t="s">
        <v>563</v>
      </c>
      <c r="F227" s="183" t="s">
        <v>236</v>
      </c>
      <c r="G227" s="183" t="s">
        <v>980</v>
      </c>
      <c r="I227" s="183"/>
      <c r="J227" s="195"/>
      <c r="K227" s="184">
        <v>10000</v>
      </c>
      <c r="L227" s="172" t="s">
        <v>1603</v>
      </c>
      <c r="M227" s="179" t="s">
        <v>2449</v>
      </c>
      <c r="N227" s="172" t="s">
        <v>878</v>
      </c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0"/>
      <c r="DX227" s="190"/>
      <c r="DY227" s="190"/>
      <c r="DZ227" s="190"/>
      <c r="EA227" s="190"/>
      <c r="EB227" s="190"/>
      <c r="EC227" s="190"/>
      <c r="ED227" s="190"/>
      <c r="EE227" s="190"/>
      <c r="EF227" s="190"/>
      <c r="EG227" s="190"/>
      <c r="EH227" s="190"/>
      <c r="EI227" s="190"/>
      <c r="EJ227" s="190"/>
      <c r="EK227" s="190"/>
      <c r="EL227" s="190"/>
      <c r="EM227" s="190"/>
      <c r="EN227" s="190"/>
      <c r="EO227" s="190"/>
      <c r="EP227" s="190"/>
      <c r="EQ227" s="190"/>
      <c r="ER227" s="190"/>
      <c r="ES227" s="190"/>
      <c r="ET227" s="190"/>
      <c r="EU227" s="190"/>
      <c r="EV227" s="190"/>
      <c r="EW227" s="190"/>
      <c r="EX227" s="190"/>
      <c r="EY227" s="190"/>
      <c r="EZ227" s="190"/>
      <c r="FA227" s="190"/>
      <c r="FB227" s="190"/>
      <c r="FC227" s="190"/>
      <c r="FD227" s="190"/>
      <c r="FE227" s="190"/>
      <c r="FF227" s="190"/>
      <c r="FG227" s="190"/>
      <c r="FH227" s="190"/>
      <c r="FI227" s="190"/>
      <c r="FJ227" s="190"/>
      <c r="FK227" s="190"/>
      <c r="FL227" s="190"/>
      <c r="FM227" s="190"/>
      <c r="FN227" s="190"/>
      <c r="FO227" s="190"/>
      <c r="FP227" s="190"/>
      <c r="FQ227" s="190"/>
      <c r="FR227" s="190"/>
      <c r="FS227" s="190"/>
      <c r="FT227" s="190"/>
      <c r="FU227" s="190"/>
      <c r="FV227" s="190"/>
      <c r="FW227" s="190"/>
      <c r="FX227" s="190"/>
      <c r="FY227" s="190"/>
      <c r="FZ227" s="190"/>
      <c r="GA227" s="190"/>
      <c r="GB227" s="190"/>
      <c r="GC227" s="190"/>
      <c r="GD227" s="190"/>
      <c r="GE227" s="190"/>
      <c r="GF227" s="190"/>
      <c r="GG227" s="190"/>
      <c r="GH227" s="190"/>
      <c r="GI227" s="190"/>
      <c r="GJ227" s="190"/>
      <c r="GK227" s="190"/>
      <c r="GL227" s="190"/>
      <c r="GM227" s="190"/>
      <c r="GN227" s="190"/>
      <c r="GO227" s="190"/>
      <c r="GP227" s="190"/>
      <c r="GQ227" s="190"/>
      <c r="GR227" s="190"/>
      <c r="GS227" s="190"/>
      <c r="GT227" s="190"/>
      <c r="GU227" s="190"/>
      <c r="GV227" s="190"/>
      <c r="GW227" s="190"/>
      <c r="GX227" s="190"/>
      <c r="GY227" s="190"/>
      <c r="GZ227" s="190"/>
      <c r="HA227" s="190"/>
      <c r="HB227" s="190"/>
      <c r="HC227" s="190"/>
      <c r="HD227" s="190"/>
      <c r="HE227" s="190"/>
      <c r="HF227" s="190"/>
      <c r="HG227" s="190"/>
      <c r="HH227" s="190"/>
      <c r="HI227" s="190"/>
      <c r="HJ227" s="190"/>
      <c r="HK227" s="190"/>
      <c r="HL227" s="190"/>
      <c r="HM227" s="190"/>
      <c r="HN227" s="190"/>
      <c r="HO227" s="190"/>
      <c r="HP227" s="190"/>
      <c r="HQ227" s="190"/>
      <c r="HR227" s="190"/>
      <c r="HS227" s="190"/>
      <c r="HT227" s="190"/>
      <c r="HU227" s="190"/>
    </row>
    <row r="228" spans="1:229" s="181" customFormat="1" ht="47.25" customHeight="1">
      <c r="A228" s="172">
        <f t="shared" si="11"/>
        <v>219</v>
      </c>
      <c r="B228" s="173" t="s">
        <v>984</v>
      </c>
      <c r="C228" s="183" t="s">
        <v>979</v>
      </c>
      <c r="D228" s="172">
        <v>1997</v>
      </c>
      <c r="E228" s="183" t="s">
        <v>563</v>
      </c>
      <c r="F228" s="183" t="s">
        <v>236</v>
      </c>
      <c r="G228" s="183" t="s">
        <v>980</v>
      </c>
      <c r="I228" s="183"/>
      <c r="J228" s="195"/>
      <c r="K228" s="184">
        <v>10000</v>
      </c>
      <c r="L228" s="172" t="s">
        <v>1603</v>
      </c>
      <c r="M228" s="179" t="s">
        <v>2449</v>
      </c>
      <c r="N228" s="172" t="s">
        <v>878</v>
      </c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90"/>
      <c r="CA228" s="190"/>
      <c r="CB228" s="190"/>
      <c r="CC228" s="190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90"/>
      <c r="CO228" s="190"/>
      <c r="CP228" s="190"/>
      <c r="CQ228" s="190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90"/>
      <c r="DC228" s="190"/>
      <c r="DD228" s="190"/>
      <c r="DE228" s="190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90"/>
      <c r="DQ228" s="190"/>
      <c r="DR228" s="190"/>
      <c r="DS228" s="190"/>
      <c r="DT228" s="190"/>
      <c r="DU228" s="190"/>
      <c r="DV228" s="190"/>
      <c r="DW228" s="190"/>
      <c r="DX228" s="190"/>
      <c r="DY228" s="190"/>
      <c r="DZ228" s="190"/>
      <c r="EA228" s="190"/>
      <c r="EB228" s="190"/>
      <c r="EC228" s="190"/>
      <c r="ED228" s="190"/>
      <c r="EE228" s="190"/>
      <c r="EF228" s="190"/>
      <c r="EG228" s="190"/>
      <c r="EH228" s="190"/>
      <c r="EI228" s="190"/>
      <c r="EJ228" s="190"/>
      <c r="EK228" s="190"/>
      <c r="EL228" s="190"/>
      <c r="EM228" s="190"/>
      <c r="EN228" s="190"/>
      <c r="EO228" s="190"/>
      <c r="EP228" s="190"/>
      <c r="EQ228" s="190"/>
      <c r="ER228" s="190"/>
      <c r="ES228" s="190"/>
      <c r="ET228" s="190"/>
      <c r="EU228" s="190"/>
      <c r="EV228" s="190"/>
      <c r="EW228" s="190"/>
      <c r="EX228" s="190"/>
      <c r="EY228" s="190"/>
      <c r="EZ228" s="190"/>
      <c r="FA228" s="190"/>
      <c r="FB228" s="190"/>
      <c r="FC228" s="190"/>
      <c r="FD228" s="190"/>
      <c r="FE228" s="190"/>
      <c r="FF228" s="190"/>
      <c r="FG228" s="190"/>
      <c r="FH228" s="190"/>
      <c r="FI228" s="190"/>
      <c r="FJ228" s="190"/>
      <c r="FK228" s="190"/>
      <c r="FL228" s="190"/>
      <c r="FM228" s="190"/>
      <c r="FN228" s="190"/>
      <c r="FO228" s="190"/>
      <c r="FP228" s="190"/>
      <c r="FQ228" s="190"/>
      <c r="FR228" s="190"/>
      <c r="FS228" s="190"/>
      <c r="FT228" s="190"/>
      <c r="FU228" s="190"/>
      <c r="FV228" s="190"/>
      <c r="FW228" s="190"/>
      <c r="FX228" s="190"/>
      <c r="FY228" s="190"/>
      <c r="FZ228" s="190"/>
      <c r="GA228" s="190"/>
      <c r="GB228" s="190"/>
      <c r="GC228" s="190"/>
      <c r="GD228" s="190"/>
      <c r="GE228" s="190"/>
      <c r="GF228" s="190"/>
      <c r="GG228" s="190"/>
      <c r="GH228" s="190"/>
      <c r="GI228" s="190"/>
      <c r="GJ228" s="190"/>
      <c r="GK228" s="190"/>
      <c r="GL228" s="190"/>
      <c r="GM228" s="190"/>
      <c r="GN228" s="190"/>
      <c r="GO228" s="190"/>
      <c r="GP228" s="190"/>
      <c r="GQ228" s="190"/>
      <c r="GR228" s="190"/>
      <c r="GS228" s="190"/>
      <c r="GT228" s="190"/>
      <c r="GU228" s="190"/>
      <c r="GV228" s="190"/>
      <c r="GW228" s="190"/>
      <c r="GX228" s="190"/>
      <c r="GY228" s="190"/>
      <c r="GZ228" s="190"/>
      <c r="HA228" s="190"/>
      <c r="HB228" s="190"/>
      <c r="HC228" s="190"/>
      <c r="HD228" s="190"/>
      <c r="HE228" s="190"/>
      <c r="HF228" s="190"/>
      <c r="HG228" s="190"/>
      <c r="HH228" s="190"/>
      <c r="HI228" s="190"/>
      <c r="HJ228" s="190"/>
      <c r="HK228" s="190"/>
      <c r="HL228" s="190"/>
      <c r="HM228" s="190"/>
      <c r="HN228" s="190"/>
      <c r="HO228" s="190"/>
      <c r="HP228" s="190"/>
      <c r="HQ228" s="190"/>
      <c r="HR228" s="190"/>
      <c r="HS228" s="190"/>
      <c r="HT228" s="190"/>
      <c r="HU228" s="190"/>
    </row>
    <row r="229" spans="1:229" s="181" customFormat="1" ht="43.5" customHeight="1">
      <c r="A229" s="172">
        <f t="shared" si="11"/>
        <v>220</v>
      </c>
      <c r="B229" s="173" t="s">
        <v>985</v>
      </c>
      <c r="C229" s="183" t="s">
        <v>979</v>
      </c>
      <c r="D229" s="172">
        <v>1997</v>
      </c>
      <c r="E229" s="183" t="s">
        <v>563</v>
      </c>
      <c r="F229" s="183" t="s">
        <v>236</v>
      </c>
      <c r="G229" s="183" t="s">
        <v>980</v>
      </c>
      <c r="I229" s="183"/>
      <c r="J229" s="195"/>
      <c r="K229" s="184">
        <v>10000</v>
      </c>
      <c r="L229" s="172" t="s">
        <v>1603</v>
      </c>
      <c r="M229" s="179" t="s">
        <v>2449</v>
      </c>
      <c r="N229" s="172" t="s">
        <v>878</v>
      </c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90"/>
      <c r="CA229" s="190"/>
      <c r="CB229" s="190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  <c r="DW229" s="190"/>
      <c r="DX229" s="190"/>
      <c r="DY229" s="190"/>
      <c r="DZ229" s="190"/>
      <c r="EA229" s="190"/>
      <c r="EB229" s="190"/>
      <c r="EC229" s="190"/>
      <c r="ED229" s="190"/>
      <c r="EE229" s="190"/>
      <c r="EF229" s="190"/>
      <c r="EG229" s="190"/>
      <c r="EH229" s="190"/>
      <c r="EI229" s="190"/>
      <c r="EJ229" s="190"/>
      <c r="EK229" s="190"/>
      <c r="EL229" s="190"/>
      <c r="EM229" s="190"/>
      <c r="EN229" s="190"/>
      <c r="EO229" s="190"/>
      <c r="EP229" s="190"/>
      <c r="EQ229" s="190"/>
      <c r="ER229" s="190"/>
      <c r="ES229" s="190"/>
      <c r="ET229" s="190"/>
      <c r="EU229" s="190"/>
      <c r="EV229" s="190"/>
      <c r="EW229" s="190"/>
      <c r="EX229" s="190"/>
      <c r="EY229" s="190"/>
      <c r="EZ229" s="190"/>
      <c r="FA229" s="190"/>
      <c r="FB229" s="190"/>
      <c r="FC229" s="190"/>
      <c r="FD229" s="190"/>
      <c r="FE229" s="190"/>
      <c r="FF229" s="190"/>
      <c r="FG229" s="190"/>
      <c r="FH229" s="190"/>
      <c r="FI229" s="190"/>
      <c r="FJ229" s="190"/>
      <c r="FK229" s="190"/>
      <c r="FL229" s="190"/>
      <c r="FM229" s="190"/>
      <c r="FN229" s="190"/>
      <c r="FO229" s="190"/>
      <c r="FP229" s="190"/>
      <c r="FQ229" s="190"/>
      <c r="FR229" s="190"/>
      <c r="FS229" s="190"/>
      <c r="FT229" s="190"/>
      <c r="FU229" s="190"/>
      <c r="FV229" s="190"/>
      <c r="FW229" s="190"/>
      <c r="FX229" s="190"/>
      <c r="FY229" s="190"/>
      <c r="FZ229" s="190"/>
      <c r="GA229" s="190"/>
      <c r="GB229" s="190"/>
      <c r="GC229" s="190"/>
      <c r="GD229" s="190"/>
      <c r="GE229" s="190"/>
      <c r="GF229" s="190"/>
      <c r="GG229" s="190"/>
      <c r="GH229" s="190"/>
      <c r="GI229" s="190"/>
      <c r="GJ229" s="190"/>
      <c r="GK229" s="190"/>
      <c r="GL229" s="190"/>
      <c r="GM229" s="190"/>
      <c r="GN229" s="190"/>
      <c r="GO229" s="190"/>
      <c r="GP229" s="190"/>
      <c r="GQ229" s="190"/>
      <c r="GR229" s="190"/>
      <c r="GS229" s="190"/>
      <c r="GT229" s="190"/>
      <c r="GU229" s="190"/>
      <c r="GV229" s="190"/>
      <c r="GW229" s="190"/>
      <c r="GX229" s="190"/>
      <c r="GY229" s="190"/>
      <c r="GZ229" s="190"/>
      <c r="HA229" s="190"/>
      <c r="HB229" s="190"/>
      <c r="HC229" s="190"/>
      <c r="HD229" s="190"/>
      <c r="HE229" s="190"/>
      <c r="HF229" s="190"/>
      <c r="HG229" s="190"/>
      <c r="HH229" s="190"/>
      <c r="HI229" s="190"/>
      <c r="HJ229" s="190"/>
      <c r="HK229" s="190"/>
      <c r="HL229" s="190"/>
      <c r="HM229" s="190"/>
      <c r="HN229" s="190"/>
      <c r="HO229" s="190"/>
      <c r="HP229" s="190"/>
      <c r="HQ229" s="190"/>
      <c r="HR229" s="190"/>
      <c r="HS229" s="190"/>
      <c r="HT229" s="190"/>
      <c r="HU229" s="190"/>
    </row>
    <row r="230" spans="1:229" s="181" customFormat="1" ht="46.5" customHeight="1">
      <c r="A230" s="172">
        <f t="shared" si="11"/>
        <v>221</v>
      </c>
      <c r="B230" s="173" t="s">
        <v>986</v>
      </c>
      <c r="C230" s="183" t="s">
        <v>979</v>
      </c>
      <c r="D230" s="172">
        <v>1997</v>
      </c>
      <c r="E230" s="183" t="s">
        <v>563</v>
      </c>
      <c r="F230" s="183" t="s">
        <v>236</v>
      </c>
      <c r="G230" s="183" t="s">
        <v>980</v>
      </c>
      <c r="I230" s="183"/>
      <c r="J230" s="195"/>
      <c r="K230" s="184">
        <v>10000</v>
      </c>
      <c r="L230" s="172" t="s">
        <v>1603</v>
      </c>
      <c r="M230" s="179" t="s">
        <v>2449</v>
      </c>
      <c r="N230" s="172" t="s">
        <v>878</v>
      </c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0"/>
      <c r="DX230" s="190"/>
      <c r="DY230" s="190"/>
      <c r="DZ230" s="190"/>
      <c r="EA230" s="190"/>
      <c r="EB230" s="190"/>
      <c r="EC230" s="190"/>
      <c r="ED230" s="190"/>
      <c r="EE230" s="190"/>
      <c r="EF230" s="190"/>
      <c r="EG230" s="190"/>
      <c r="EH230" s="190"/>
      <c r="EI230" s="190"/>
      <c r="EJ230" s="190"/>
      <c r="EK230" s="190"/>
      <c r="EL230" s="190"/>
      <c r="EM230" s="190"/>
      <c r="EN230" s="190"/>
      <c r="EO230" s="190"/>
      <c r="EP230" s="190"/>
      <c r="EQ230" s="190"/>
      <c r="ER230" s="190"/>
      <c r="ES230" s="190"/>
      <c r="ET230" s="190"/>
      <c r="EU230" s="190"/>
      <c r="EV230" s="190"/>
      <c r="EW230" s="190"/>
      <c r="EX230" s="190"/>
      <c r="EY230" s="190"/>
      <c r="EZ230" s="190"/>
      <c r="FA230" s="190"/>
      <c r="FB230" s="190"/>
      <c r="FC230" s="190"/>
      <c r="FD230" s="190"/>
      <c r="FE230" s="190"/>
      <c r="FF230" s="190"/>
      <c r="FG230" s="190"/>
      <c r="FH230" s="190"/>
      <c r="FI230" s="190"/>
      <c r="FJ230" s="190"/>
      <c r="FK230" s="190"/>
      <c r="FL230" s="190"/>
      <c r="FM230" s="190"/>
      <c r="FN230" s="190"/>
      <c r="FO230" s="190"/>
      <c r="FP230" s="190"/>
      <c r="FQ230" s="190"/>
      <c r="FR230" s="190"/>
      <c r="FS230" s="190"/>
      <c r="FT230" s="190"/>
      <c r="FU230" s="190"/>
      <c r="FV230" s="190"/>
      <c r="FW230" s="190"/>
      <c r="FX230" s="190"/>
      <c r="FY230" s="190"/>
      <c r="FZ230" s="190"/>
      <c r="GA230" s="190"/>
      <c r="GB230" s="190"/>
      <c r="GC230" s="190"/>
      <c r="GD230" s="190"/>
      <c r="GE230" s="190"/>
      <c r="GF230" s="190"/>
      <c r="GG230" s="190"/>
      <c r="GH230" s="190"/>
      <c r="GI230" s="190"/>
      <c r="GJ230" s="190"/>
      <c r="GK230" s="190"/>
      <c r="GL230" s="190"/>
      <c r="GM230" s="190"/>
      <c r="GN230" s="190"/>
      <c r="GO230" s="190"/>
      <c r="GP230" s="190"/>
      <c r="GQ230" s="190"/>
      <c r="GR230" s="190"/>
      <c r="GS230" s="190"/>
      <c r="GT230" s="190"/>
      <c r="GU230" s="190"/>
      <c r="GV230" s="190"/>
      <c r="GW230" s="190"/>
      <c r="GX230" s="190"/>
      <c r="GY230" s="190"/>
      <c r="GZ230" s="190"/>
      <c r="HA230" s="190"/>
      <c r="HB230" s="190"/>
      <c r="HC230" s="190"/>
      <c r="HD230" s="190"/>
      <c r="HE230" s="190"/>
      <c r="HF230" s="190"/>
      <c r="HG230" s="190"/>
      <c r="HH230" s="190"/>
      <c r="HI230" s="190"/>
      <c r="HJ230" s="190"/>
      <c r="HK230" s="190"/>
      <c r="HL230" s="190"/>
      <c r="HM230" s="190"/>
      <c r="HN230" s="190"/>
      <c r="HO230" s="190"/>
      <c r="HP230" s="190"/>
      <c r="HQ230" s="190"/>
      <c r="HR230" s="190"/>
      <c r="HS230" s="190"/>
      <c r="HT230" s="190"/>
      <c r="HU230" s="190"/>
    </row>
    <row r="231" spans="1:229" s="181" customFormat="1" ht="45.75" customHeight="1">
      <c r="A231" s="172">
        <f>A230+1</f>
        <v>222</v>
      </c>
      <c r="B231" s="173" t="s">
        <v>987</v>
      </c>
      <c r="C231" s="183" t="s">
        <v>979</v>
      </c>
      <c r="D231" s="172">
        <v>1997</v>
      </c>
      <c r="E231" s="183" t="s">
        <v>563</v>
      </c>
      <c r="F231" s="183" t="s">
        <v>236</v>
      </c>
      <c r="G231" s="183" t="s">
        <v>980</v>
      </c>
      <c r="I231" s="183"/>
      <c r="J231" s="195"/>
      <c r="K231" s="184">
        <v>10000</v>
      </c>
      <c r="L231" s="172" t="s">
        <v>1603</v>
      </c>
      <c r="M231" s="179" t="s">
        <v>2449</v>
      </c>
      <c r="N231" s="172" t="s">
        <v>878</v>
      </c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0"/>
      <c r="BQ231" s="190"/>
      <c r="BR231" s="190"/>
      <c r="BS231" s="190"/>
      <c r="BT231" s="190"/>
      <c r="BU231" s="190"/>
      <c r="BV231" s="190"/>
      <c r="BW231" s="190"/>
      <c r="BX231" s="190"/>
      <c r="BY231" s="190"/>
      <c r="BZ231" s="190"/>
      <c r="CA231" s="190"/>
      <c r="CB231" s="190"/>
      <c r="CC231" s="190"/>
      <c r="CD231" s="190"/>
      <c r="CE231" s="190"/>
      <c r="CF231" s="190"/>
      <c r="CG231" s="190"/>
      <c r="CH231" s="190"/>
      <c r="CI231" s="190"/>
      <c r="CJ231" s="190"/>
      <c r="CK231" s="190"/>
      <c r="CL231" s="190"/>
      <c r="CM231" s="190"/>
      <c r="CN231" s="190"/>
      <c r="CO231" s="190"/>
      <c r="CP231" s="190"/>
      <c r="CQ231" s="190"/>
      <c r="CR231" s="190"/>
      <c r="CS231" s="190"/>
      <c r="CT231" s="190"/>
      <c r="CU231" s="190"/>
      <c r="CV231" s="190"/>
      <c r="CW231" s="190"/>
      <c r="CX231" s="190"/>
      <c r="CY231" s="190"/>
      <c r="CZ231" s="190"/>
      <c r="DA231" s="190"/>
      <c r="DB231" s="190"/>
      <c r="DC231" s="190"/>
      <c r="DD231" s="190"/>
      <c r="DE231" s="190"/>
      <c r="DF231" s="190"/>
      <c r="DG231" s="190"/>
      <c r="DH231" s="190"/>
      <c r="DI231" s="190"/>
      <c r="DJ231" s="190"/>
      <c r="DK231" s="190"/>
      <c r="DL231" s="190"/>
      <c r="DM231" s="190"/>
      <c r="DN231" s="190"/>
      <c r="DO231" s="190"/>
      <c r="DP231" s="190"/>
      <c r="DQ231" s="190"/>
      <c r="DR231" s="190"/>
      <c r="DS231" s="190"/>
      <c r="DT231" s="190"/>
      <c r="DU231" s="190"/>
      <c r="DV231" s="190"/>
      <c r="DW231" s="190"/>
      <c r="DX231" s="190"/>
      <c r="DY231" s="190"/>
      <c r="DZ231" s="190"/>
      <c r="EA231" s="190"/>
      <c r="EB231" s="190"/>
      <c r="EC231" s="190"/>
      <c r="ED231" s="190"/>
      <c r="EE231" s="190"/>
      <c r="EF231" s="190"/>
      <c r="EG231" s="190"/>
      <c r="EH231" s="190"/>
      <c r="EI231" s="190"/>
      <c r="EJ231" s="190"/>
      <c r="EK231" s="190"/>
      <c r="EL231" s="190"/>
      <c r="EM231" s="190"/>
      <c r="EN231" s="190"/>
      <c r="EO231" s="190"/>
      <c r="EP231" s="190"/>
      <c r="EQ231" s="190"/>
      <c r="ER231" s="190"/>
      <c r="ES231" s="190"/>
      <c r="ET231" s="190"/>
      <c r="EU231" s="190"/>
      <c r="EV231" s="190"/>
      <c r="EW231" s="190"/>
      <c r="EX231" s="190"/>
      <c r="EY231" s="190"/>
      <c r="EZ231" s="190"/>
      <c r="FA231" s="190"/>
      <c r="FB231" s="190"/>
      <c r="FC231" s="190"/>
      <c r="FD231" s="190"/>
      <c r="FE231" s="190"/>
      <c r="FF231" s="190"/>
      <c r="FG231" s="190"/>
      <c r="FH231" s="190"/>
      <c r="FI231" s="190"/>
      <c r="FJ231" s="190"/>
      <c r="FK231" s="190"/>
      <c r="FL231" s="190"/>
      <c r="FM231" s="190"/>
      <c r="FN231" s="190"/>
      <c r="FO231" s="190"/>
      <c r="FP231" s="190"/>
      <c r="FQ231" s="190"/>
      <c r="FR231" s="190"/>
      <c r="FS231" s="190"/>
      <c r="FT231" s="190"/>
      <c r="FU231" s="190"/>
      <c r="FV231" s="190"/>
      <c r="FW231" s="190"/>
      <c r="FX231" s="190"/>
      <c r="FY231" s="190"/>
      <c r="FZ231" s="190"/>
      <c r="GA231" s="190"/>
      <c r="GB231" s="190"/>
      <c r="GC231" s="190"/>
      <c r="GD231" s="190"/>
      <c r="GE231" s="190"/>
      <c r="GF231" s="190"/>
      <c r="GG231" s="190"/>
      <c r="GH231" s="190"/>
      <c r="GI231" s="190"/>
      <c r="GJ231" s="190"/>
      <c r="GK231" s="190"/>
      <c r="GL231" s="190"/>
      <c r="GM231" s="190"/>
      <c r="GN231" s="190"/>
      <c r="GO231" s="190"/>
      <c r="GP231" s="190"/>
      <c r="GQ231" s="190"/>
      <c r="GR231" s="190"/>
      <c r="GS231" s="190"/>
      <c r="GT231" s="190"/>
      <c r="GU231" s="190"/>
      <c r="GV231" s="190"/>
      <c r="GW231" s="190"/>
      <c r="GX231" s="190"/>
      <c r="GY231" s="190"/>
      <c r="GZ231" s="190"/>
      <c r="HA231" s="190"/>
      <c r="HB231" s="190"/>
      <c r="HC231" s="190"/>
      <c r="HD231" s="190"/>
      <c r="HE231" s="190"/>
      <c r="HF231" s="190"/>
      <c r="HG231" s="190"/>
      <c r="HH231" s="190"/>
      <c r="HI231" s="190"/>
      <c r="HJ231" s="190"/>
      <c r="HK231" s="190"/>
      <c r="HL231" s="190"/>
      <c r="HM231" s="190"/>
      <c r="HN231" s="190"/>
      <c r="HO231" s="190"/>
      <c r="HP231" s="190"/>
      <c r="HQ231" s="190"/>
      <c r="HR231" s="190"/>
      <c r="HS231" s="190"/>
      <c r="HT231" s="190"/>
      <c r="HU231" s="190"/>
    </row>
    <row r="232" spans="1:229" s="24" customFormat="1" ht="54" customHeight="1">
      <c r="A232" s="172">
        <f t="shared" ref="A232:A239" si="12">A231+1</f>
        <v>223</v>
      </c>
      <c r="B232" s="54" t="s">
        <v>988</v>
      </c>
      <c r="C232" s="42" t="s">
        <v>979</v>
      </c>
      <c r="D232" s="57">
        <v>1992</v>
      </c>
      <c r="E232" s="42" t="s">
        <v>563</v>
      </c>
      <c r="F232" s="42" t="s">
        <v>236</v>
      </c>
      <c r="G232" s="42"/>
      <c r="H232" s="37"/>
      <c r="I232" s="42"/>
      <c r="J232" s="80"/>
      <c r="K232" s="65">
        <v>10000</v>
      </c>
      <c r="L232" s="57" t="s">
        <v>1603</v>
      </c>
      <c r="M232" s="55" t="s">
        <v>2449</v>
      </c>
      <c r="N232" s="57" t="s">
        <v>878</v>
      </c>
      <c r="O232" s="38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</row>
    <row r="233" spans="1:229" s="181" customFormat="1" ht="52.5" customHeight="1">
      <c r="A233" s="172">
        <f t="shared" si="12"/>
        <v>224</v>
      </c>
      <c r="B233" s="173" t="s">
        <v>989</v>
      </c>
      <c r="C233" s="183" t="s">
        <v>38</v>
      </c>
      <c r="D233" s="172">
        <v>1998</v>
      </c>
      <c r="E233" s="183" t="s">
        <v>563</v>
      </c>
      <c r="F233" s="183" t="s">
        <v>236</v>
      </c>
      <c r="G233" s="183" t="s">
        <v>39</v>
      </c>
      <c r="I233" s="183"/>
      <c r="J233" s="195"/>
      <c r="K233" s="184">
        <v>14000</v>
      </c>
      <c r="L233" s="172" t="s">
        <v>1603</v>
      </c>
      <c r="M233" s="179" t="s">
        <v>2449</v>
      </c>
      <c r="N233" s="172" t="s">
        <v>878</v>
      </c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90"/>
      <c r="CA233" s="190"/>
      <c r="CB233" s="190"/>
      <c r="CC233" s="190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90"/>
      <c r="CO233" s="190"/>
      <c r="CP233" s="190"/>
      <c r="CQ233" s="190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90"/>
      <c r="DC233" s="190"/>
      <c r="DD233" s="190"/>
      <c r="DE233" s="190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90"/>
      <c r="DQ233" s="190"/>
      <c r="DR233" s="190"/>
      <c r="DS233" s="190"/>
      <c r="DT233" s="190"/>
      <c r="DU233" s="190"/>
      <c r="DV233" s="190"/>
      <c r="DW233" s="190"/>
      <c r="DX233" s="190"/>
      <c r="DY233" s="190"/>
      <c r="DZ233" s="190"/>
      <c r="EA233" s="190"/>
      <c r="EB233" s="190"/>
      <c r="EC233" s="190"/>
      <c r="ED233" s="190"/>
      <c r="EE233" s="190"/>
      <c r="EF233" s="190"/>
      <c r="EG233" s="190"/>
      <c r="EH233" s="190"/>
      <c r="EI233" s="190"/>
      <c r="EJ233" s="190"/>
      <c r="EK233" s="190"/>
      <c r="EL233" s="190"/>
      <c r="EM233" s="190"/>
      <c r="EN233" s="190"/>
      <c r="EO233" s="190"/>
      <c r="EP233" s="190"/>
      <c r="EQ233" s="190"/>
      <c r="ER233" s="190"/>
      <c r="ES233" s="190"/>
      <c r="ET233" s="190"/>
      <c r="EU233" s="190"/>
      <c r="EV233" s="190"/>
      <c r="EW233" s="190"/>
      <c r="EX233" s="190"/>
      <c r="EY233" s="190"/>
      <c r="EZ233" s="190"/>
      <c r="FA233" s="190"/>
      <c r="FB233" s="190"/>
      <c r="FC233" s="190"/>
      <c r="FD233" s="190"/>
      <c r="FE233" s="190"/>
      <c r="FF233" s="190"/>
      <c r="FG233" s="190"/>
      <c r="FH233" s="190"/>
      <c r="FI233" s="190"/>
      <c r="FJ233" s="190"/>
      <c r="FK233" s="190"/>
      <c r="FL233" s="190"/>
      <c r="FM233" s="190"/>
      <c r="FN233" s="190"/>
      <c r="FO233" s="190"/>
      <c r="FP233" s="190"/>
      <c r="FQ233" s="190"/>
      <c r="FR233" s="190"/>
      <c r="FS233" s="190"/>
      <c r="FT233" s="190"/>
      <c r="FU233" s="190"/>
      <c r="FV233" s="190"/>
      <c r="FW233" s="190"/>
      <c r="FX233" s="190"/>
      <c r="FY233" s="190"/>
      <c r="FZ233" s="190"/>
      <c r="GA233" s="190"/>
      <c r="GB233" s="190"/>
      <c r="GC233" s="190"/>
      <c r="GD233" s="190"/>
      <c r="GE233" s="190"/>
      <c r="GF233" s="190"/>
      <c r="GG233" s="190"/>
      <c r="GH233" s="190"/>
      <c r="GI233" s="190"/>
      <c r="GJ233" s="190"/>
      <c r="GK233" s="190"/>
      <c r="GL233" s="190"/>
      <c r="GM233" s="190"/>
      <c r="GN233" s="190"/>
      <c r="GO233" s="190"/>
      <c r="GP233" s="190"/>
      <c r="GQ233" s="190"/>
      <c r="GR233" s="190"/>
      <c r="GS233" s="190"/>
      <c r="GT233" s="190"/>
      <c r="GU233" s="190"/>
      <c r="GV233" s="190"/>
      <c r="GW233" s="190"/>
      <c r="GX233" s="190"/>
      <c r="GY233" s="190"/>
      <c r="GZ233" s="190"/>
      <c r="HA233" s="190"/>
      <c r="HB233" s="190"/>
      <c r="HC233" s="190"/>
      <c r="HD233" s="190"/>
      <c r="HE233" s="190"/>
      <c r="HF233" s="190"/>
      <c r="HG233" s="190"/>
      <c r="HH233" s="190"/>
      <c r="HI233" s="190"/>
      <c r="HJ233" s="190"/>
      <c r="HK233" s="190"/>
      <c r="HL233" s="190"/>
      <c r="HM233" s="190"/>
      <c r="HN233" s="190"/>
      <c r="HO233" s="190"/>
      <c r="HP233" s="190"/>
      <c r="HQ233" s="190"/>
      <c r="HR233" s="190"/>
      <c r="HS233" s="190"/>
      <c r="HT233" s="190"/>
      <c r="HU233" s="190"/>
    </row>
    <row r="234" spans="1:229" s="181" customFormat="1" ht="54.75" customHeight="1">
      <c r="A234" s="172">
        <f t="shared" si="12"/>
        <v>225</v>
      </c>
      <c r="B234" s="173" t="s">
        <v>990</v>
      </c>
      <c r="C234" s="183" t="s">
        <v>38</v>
      </c>
      <c r="D234" s="172">
        <v>1998</v>
      </c>
      <c r="E234" s="183" t="s">
        <v>563</v>
      </c>
      <c r="F234" s="183" t="s">
        <v>236</v>
      </c>
      <c r="G234" s="183" t="s">
        <v>39</v>
      </c>
      <c r="I234" s="183"/>
      <c r="J234" s="195"/>
      <c r="K234" s="184">
        <v>14000</v>
      </c>
      <c r="L234" s="172" t="s">
        <v>1603</v>
      </c>
      <c r="M234" s="179" t="s">
        <v>2449</v>
      </c>
      <c r="N234" s="172" t="s">
        <v>878</v>
      </c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0"/>
      <c r="DX234" s="190"/>
      <c r="DY234" s="190"/>
      <c r="DZ234" s="190"/>
      <c r="EA234" s="190"/>
      <c r="EB234" s="190"/>
      <c r="EC234" s="190"/>
      <c r="ED234" s="190"/>
      <c r="EE234" s="190"/>
      <c r="EF234" s="190"/>
      <c r="EG234" s="190"/>
      <c r="EH234" s="190"/>
      <c r="EI234" s="190"/>
      <c r="EJ234" s="190"/>
      <c r="EK234" s="190"/>
      <c r="EL234" s="190"/>
      <c r="EM234" s="190"/>
      <c r="EN234" s="190"/>
      <c r="EO234" s="190"/>
      <c r="EP234" s="190"/>
      <c r="EQ234" s="190"/>
      <c r="ER234" s="190"/>
      <c r="ES234" s="190"/>
      <c r="ET234" s="190"/>
      <c r="EU234" s="190"/>
      <c r="EV234" s="190"/>
      <c r="EW234" s="190"/>
      <c r="EX234" s="190"/>
      <c r="EY234" s="190"/>
      <c r="EZ234" s="190"/>
      <c r="FA234" s="190"/>
      <c r="FB234" s="190"/>
      <c r="FC234" s="190"/>
      <c r="FD234" s="190"/>
      <c r="FE234" s="190"/>
      <c r="FF234" s="190"/>
      <c r="FG234" s="190"/>
      <c r="FH234" s="190"/>
      <c r="FI234" s="190"/>
      <c r="FJ234" s="190"/>
      <c r="FK234" s="190"/>
      <c r="FL234" s="190"/>
      <c r="FM234" s="190"/>
      <c r="FN234" s="190"/>
      <c r="FO234" s="190"/>
      <c r="FP234" s="190"/>
      <c r="FQ234" s="190"/>
      <c r="FR234" s="190"/>
      <c r="FS234" s="190"/>
      <c r="FT234" s="190"/>
      <c r="FU234" s="190"/>
      <c r="FV234" s="190"/>
      <c r="FW234" s="190"/>
      <c r="FX234" s="190"/>
      <c r="FY234" s="190"/>
      <c r="FZ234" s="190"/>
      <c r="GA234" s="190"/>
      <c r="GB234" s="190"/>
      <c r="GC234" s="190"/>
      <c r="GD234" s="190"/>
      <c r="GE234" s="190"/>
      <c r="GF234" s="190"/>
      <c r="GG234" s="190"/>
      <c r="GH234" s="190"/>
      <c r="GI234" s="190"/>
      <c r="GJ234" s="190"/>
      <c r="GK234" s="190"/>
      <c r="GL234" s="190"/>
      <c r="GM234" s="190"/>
      <c r="GN234" s="190"/>
      <c r="GO234" s="190"/>
      <c r="GP234" s="190"/>
      <c r="GQ234" s="190"/>
      <c r="GR234" s="190"/>
      <c r="GS234" s="190"/>
      <c r="GT234" s="190"/>
      <c r="GU234" s="190"/>
      <c r="GV234" s="190"/>
      <c r="GW234" s="190"/>
      <c r="GX234" s="190"/>
      <c r="GY234" s="190"/>
      <c r="GZ234" s="190"/>
      <c r="HA234" s="190"/>
      <c r="HB234" s="190"/>
      <c r="HC234" s="190"/>
      <c r="HD234" s="190"/>
      <c r="HE234" s="190"/>
      <c r="HF234" s="190"/>
      <c r="HG234" s="190"/>
      <c r="HH234" s="190"/>
      <c r="HI234" s="190"/>
      <c r="HJ234" s="190"/>
      <c r="HK234" s="190"/>
      <c r="HL234" s="190"/>
      <c r="HM234" s="190"/>
      <c r="HN234" s="190"/>
      <c r="HO234" s="190"/>
      <c r="HP234" s="190"/>
      <c r="HQ234" s="190"/>
      <c r="HR234" s="190"/>
      <c r="HS234" s="190"/>
      <c r="HT234" s="190"/>
      <c r="HU234" s="190"/>
    </row>
    <row r="235" spans="1:229" s="181" customFormat="1" ht="25.5">
      <c r="A235" s="172">
        <f t="shared" si="12"/>
        <v>226</v>
      </c>
      <c r="B235" s="173" t="s">
        <v>991</v>
      </c>
      <c r="C235" s="183" t="s">
        <v>38</v>
      </c>
      <c r="D235" s="172">
        <v>1998</v>
      </c>
      <c r="E235" s="183" t="s">
        <v>563</v>
      </c>
      <c r="F235" s="183" t="s">
        <v>236</v>
      </c>
      <c r="G235" s="183" t="s">
        <v>39</v>
      </c>
      <c r="I235" s="183"/>
      <c r="J235" s="195"/>
      <c r="K235" s="184">
        <v>14000</v>
      </c>
      <c r="L235" s="172" t="s">
        <v>1603</v>
      </c>
      <c r="M235" s="179" t="s">
        <v>2449</v>
      </c>
      <c r="N235" s="172" t="s">
        <v>878</v>
      </c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0"/>
      <c r="DX235" s="190"/>
      <c r="DY235" s="190"/>
      <c r="DZ235" s="190"/>
      <c r="EA235" s="190"/>
      <c r="EB235" s="190"/>
      <c r="EC235" s="190"/>
      <c r="ED235" s="190"/>
      <c r="EE235" s="190"/>
      <c r="EF235" s="190"/>
      <c r="EG235" s="190"/>
      <c r="EH235" s="190"/>
      <c r="EI235" s="190"/>
      <c r="EJ235" s="190"/>
      <c r="EK235" s="190"/>
      <c r="EL235" s="190"/>
      <c r="EM235" s="190"/>
      <c r="EN235" s="190"/>
      <c r="EO235" s="190"/>
      <c r="EP235" s="190"/>
      <c r="EQ235" s="190"/>
      <c r="ER235" s="190"/>
      <c r="ES235" s="190"/>
      <c r="ET235" s="190"/>
      <c r="EU235" s="190"/>
      <c r="EV235" s="190"/>
      <c r="EW235" s="190"/>
      <c r="EX235" s="190"/>
      <c r="EY235" s="190"/>
      <c r="EZ235" s="190"/>
      <c r="FA235" s="190"/>
      <c r="FB235" s="190"/>
      <c r="FC235" s="190"/>
      <c r="FD235" s="190"/>
      <c r="FE235" s="190"/>
      <c r="FF235" s="190"/>
      <c r="FG235" s="190"/>
      <c r="FH235" s="190"/>
      <c r="FI235" s="190"/>
      <c r="FJ235" s="190"/>
      <c r="FK235" s="190"/>
      <c r="FL235" s="190"/>
      <c r="FM235" s="190"/>
      <c r="FN235" s="190"/>
      <c r="FO235" s="190"/>
      <c r="FP235" s="190"/>
      <c r="FQ235" s="190"/>
      <c r="FR235" s="190"/>
      <c r="FS235" s="190"/>
      <c r="FT235" s="190"/>
      <c r="FU235" s="190"/>
      <c r="FV235" s="190"/>
      <c r="FW235" s="190"/>
      <c r="FX235" s="190"/>
      <c r="FY235" s="190"/>
      <c r="FZ235" s="190"/>
      <c r="GA235" s="190"/>
      <c r="GB235" s="190"/>
      <c r="GC235" s="190"/>
      <c r="GD235" s="190"/>
      <c r="GE235" s="190"/>
      <c r="GF235" s="190"/>
      <c r="GG235" s="190"/>
      <c r="GH235" s="190"/>
      <c r="GI235" s="190"/>
      <c r="GJ235" s="190"/>
      <c r="GK235" s="190"/>
      <c r="GL235" s="190"/>
      <c r="GM235" s="190"/>
      <c r="GN235" s="190"/>
      <c r="GO235" s="190"/>
      <c r="GP235" s="190"/>
      <c r="GQ235" s="190"/>
      <c r="GR235" s="190"/>
      <c r="GS235" s="190"/>
      <c r="GT235" s="190"/>
      <c r="GU235" s="190"/>
      <c r="GV235" s="190"/>
      <c r="GW235" s="190"/>
      <c r="GX235" s="190"/>
      <c r="GY235" s="190"/>
      <c r="GZ235" s="190"/>
      <c r="HA235" s="190"/>
      <c r="HB235" s="190"/>
      <c r="HC235" s="190"/>
      <c r="HD235" s="190"/>
      <c r="HE235" s="190"/>
      <c r="HF235" s="190"/>
      <c r="HG235" s="190"/>
      <c r="HH235" s="190"/>
      <c r="HI235" s="190"/>
      <c r="HJ235" s="190"/>
      <c r="HK235" s="190"/>
      <c r="HL235" s="190"/>
      <c r="HM235" s="190"/>
      <c r="HN235" s="190"/>
      <c r="HO235" s="190"/>
      <c r="HP235" s="190"/>
      <c r="HQ235" s="190"/>
      <c r="HR235" s="190"/>
      <c r="HS235" s="190"/>
      <c r="HT235" s="190"/>
      <c r="HU235" s="190"/>
    </row>
    <row r="236" spans="1:229" s="181" customFormat="1" ht="25.5">
      <c r="A236" s="172">
        <f t="shared" si="12"/>
        <v>227</v>
      </c>
      <c r="B236" s="173" t="s">
        <v>992</v>
      </c>
      <c r="C236" s="183" t="s">
        <v>38</v>
      </c>
      <c r="D236" s="172">
        <v>1998</v>
      </c>
      <c r="E236" s="183" t="s">
        <v>563</v>
      </c>
      <c r="F236" s="183" t="s">
        <v>236</v>
      </c>
      <c r="G236" s="183" t="s">
        <v>39</v>
      </c>
      <c r="I236" s="183"/>
      <c r="J236" s="195"/>
      <c r="K236" s="184">
        <v>14000</v>
      </c>
      <c r="L236" s="172" t="s">
        <v>1603</v>
      </c>
      <c r="M236" s="179" t="s">
        <v>2449</v>
      </c>
      <c r="N236" s="172" t="s">
        <v>878</v>
      </c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90"/>
      <c r="CO236" s="190"/>
      <c r="CP236" s="190"/>
      <c r="CQ236" s="190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90"/>
      <c r="DC236" s="190"/>
      <c r="DD236" s="190"/>
      <c r="DE236" s="190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90"/>
      <c r="DQ236" s="190"/>
      <c r="DR236" s="190"/>
      <c r="DS236" s="190"/>
      <c r="DT236" s="190"/>
      <c r="DU236" s="190"/>
      <c r="DV236" s="190"/>
      <c r="DW236" s="190"/>
      <c r="DX236" s="190"/>
      <c r="DY236" s="190"/>
      <c r="DZ236" s="190"/>
      <c r="EA236" s="190"/>
      <c r="EB236" s="190"/>
      <c r="EC236" s="190"/>
      <c r="ED236" s="190"/>
      <c r="EE236" s="190"/>
      <c r="EF236" s="190"/>
      <c r="EG236" s="190"/>
      <c r="EH236" s="190"/>
      <c r="EI236" s="190"/>
      <c r="EJ236" s="190"/>
      <c r="EK236" s="190"/>
      <c r="EL236" s="190"/>
      <c r="EM236" s="190"/>
      <c r="EN236" s="190"/>
      <c r="EO236" s="190"/>
      <c r="EP236" s="190"/>
      <c r="EQ236" s="190"/>
      <c r="ER236" s="190"/>
      <c r="ES236" s="190"/>
      <c r="ET236" s="190"/>
      <c r="EU236" s="190"/>
      <c r="EV236" s="190"/>
      <c r="EW236" s="190"/>
      <c r="EX236" s="190"/>
      <c r="EY236" s="190"/>
      <c r="EZ236" s="190"/>
      <c r="FA236" s="190"/>
      <c r="FB236" s="190"/>
      <c r="FC236" s="190"/>
      <c r="FD236" s="190"/>
      <c r="FE236" s="190"/>
      <c r="FF236" s="190"/>
      <c r="FG236" s="190"/>
      <c r="FH236" s="190"/>
      <c r="FI236" s="190"/>
      <c r="FJ236" s="190"/>
      <c r="FK236" s="190"/>
      <c r="FL236" s="190"/>
      <c r="FM236" s="190"/>
      <c r="FN236" s="190"/>
      <c r="FO236" s="190"/>
      <c r="FP236" s="190"/>
      <c r="FQ236" s="190"/>
      <c r="FR236" s="190"/>
      <c r="FS236" s="190"/>
      <c r="FT236" s="190"/>
      <c r="FU236" s="190"/>
      <c r="FV236" s="190"/>
      <c r="FW236" s="190"/>
      <c r="FX236" s="190"/>
      <c r="FY236" s="190"/>
      <c r="FZ236" s="190"/>
      <c r="GA236" s="190"/>
      <c r="GB236" s="190"/>
      <c r="GC236" s="190"/>
      <c r="GD236" s="190"/>
      <c r="GE236" s="190"/>
      <c r="GF236" s="190"/>
      <c r="GG236" s="190"/>
      <c r="GH236" s="190"/>
      <c r="GI236" s="190"/>
      <c r="GJ236" s="190"/>
      <c r="GK236" s="190"/>
      <c r="GL236" s="190"/>
      <c r="GM236" s="190"/>
      <c r="GN236" s="190"/>
      <c r="GO236" s="190"/>
      <c r="GP236" s="190"/>
      <c r="GQ236" s="190"/>
      <c r="GR236" s="190"/>
      <c r="GS236" s="190"/>
      <c r="GT236" s="190"/>
      <c r="GU236" s="190"/>
      <c r="GV236" s="190"/>
      <c r="GW236" s="190"/>
      <c r="GX236" s="190"/>
      <c r="GY236" s="190"/>
      <c r="GZ236" s="190"/>
      <c r="HA236" s="190"/>
      <c r="HB236" s="190"/>
      <c r="HC236" s="190"/>
      <c r="HD236" s="190"/>
      <c r="HE236" s="190"/>
      <c r="HF236" s="190"/>
      <c r="HG236" s="190"/>
      <c r="HH236" s="190"/>
      <c r="HI236" s="190"/>
      <c r="HJ236" s="190"/>
      <c r="HK236" s="190"/>
      <c r="HL236" s="190"/>
      <c r="HM236" s="190"/>
      <c r="HN236" s="190"/>
      <c r="HO236" s="190"/>
      <c r="HP236" s="190"/>
      <c r="HQ236" s="190"/>
      <c r="HR236" s="190"/>
      <c r="HS236" s="190"/>
      <c r="HT236" s="190"/>
      <c r="HU236" s="190"/>
    </row>
    <row r="237" spans="1:229" s="24" customFormat="1" ht="53.25" customHeight="1">
      <c r="A237" s="172">
        <f t="shared" si="12"/>
        <v>228</v>
      </c>
      <c r="B237" s="54" t="s">
        <v>993</v>
      </c>
      <c r="C237" s="42" t="s">
        <v>1486</v>
      </c>
      <c r="D237" s="57">
        <v>1988</v>
      </c>
      <c r="E237" s="42" t="s">
        <v>563</v>
      </c>
      <c r="F237" s="42" t="s">
        <v>1499</v>
      </c>
      <c r="G237" s="42" t="s">
        <v>1500</v>
      </c>
      <c r="H237" s="70" t="s">
        <v>1602</v>
      </c>
      <c r="I237" s="57" t="s">
        <v>1511</v>
      </c>
      <c r="J237" s="74">
        <v>41086</v>
      </c>
      <c r="K237" s="65">
        <v>115180</v>
      </c>
      <c r="L237" s="57" t="s">
        <v>1603</v>
      </c>
      <c r="M237" s="55" t="s">
        <v>2449</v>
      </c>
      <c r="N237" s="57" t="s">
        <v>878</v>
      </c>
      <c r="O237" s="38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</row>
    <row r="238" spans="1:229" s="181" customFormat="1" ht="25.5">
      <c r="A238" s="172">
        <f t="shared" si="12"/>
        <v>229</v>
      </c>
      <c r="B238" s="173" t="s">
        <v>994</v>
      </c>
      <c r="C238" s="183" t="s">
        <v>1627</v>
      </c>
      <c r="D238" s="172">
        <v>2002</v>
      </c>
      <c r="E238" s="183" t="s">
        <v>563</v>
      </c>
      <c r="F238" s="183" t="s">
        <v>236</v>
      </c>
      <c r="G238" s="183" t="s">
        <v>995</v>
      </c>
      <c r="I238" s="183"/>
      <c r="J238" s="195"/>
      <c r="K238" s="184">
        <v>67000</v>
      </c>
      <c r="L238" s="172" t="s">
        <v>1603</v>
      </c>
      <c r="M238" s="179" t="s">
        <v>2449</v>
      </c>
      <c r="N238" s="172" t="s">
        <v>878</v>
      </c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90"/>
      <c r="CO238" s="190"/>
      <c r="CP238" s="190"/>
      <c r="CQ238" s="190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90"/>
      <c r="DC238" s="190"/>
      <c r="DD238" s="190"/>
      <c r="DE238" s="190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90"/>
      <c r="DQ238" s="190"/>
      <c r="DR238" s="190"/>
      <c r="DS238" s="190"/>
      <c r="DT238" s="190"/>
      <c r="DU238" s="190"/>
      <c r="DV238" s="190"/>
      <c r="DW238" s="190"/>
      <c r="DX238" s="190"/>
      <c r="DY238" s="190"/>
      <c r="DZ238" s="190"/>
      <c r="EA238" s="190"/>
      <c r="EB238" s="190"/>
      <c r="EC238" s="190"/>
      <c r="ED238" s="190"/>
      <c r="EE238" s="190"/>
      <c r="EF238" s="190"/>
      <c r="EG238" s="190"/>
      <c r="EH238" s="190"/>
      <c r="EI238" s="190"/>
      <c r="EJ238" s="190"/>
      <c r="EK238" s="190"/>
      <c r="EL238" s="190"/>
      <c r="EM238" s="190"/>
      <c r="EN238" s="190"/>
      <c r="EO238" s="190"/>
      <c r="EP238" s="190"/>
      <c r="EQ238" s="190"/>
      <c r="ER238" s="190"/>
      <c r="ES238" s="190"/>
      <c r="ET238" s="190"/>
      <c r="EU238" s="190"/>
      <c r="EV238" s="190"/>
      <c r="EW238" s="190"/>
      <c r="EX238" s="190"/>
      <c r="EY238" s="190"/>
      <c r="EZ238" s="190"/>
      <c r="FA238" s="190"/>
      <c r="FB238" s="190"/>
      <c r="FC238" s="190"/>
      <c r="FD238" s="190"/>
      <c r="FE238" s="190"/>
      <c r="FF238" s="190"/>
      <c r="FG238" s="190"/>
      <c r="FH238" s="190"/>
      <c r="FI238" s="190"/>
      <c r="FJ238" s="190"/>
      <c r="FK238" s="190"/>
      <c r="FL238" s="190"/>
      <c r="FM238" s="190"/>
      <c r="FN238" s="190"/>
      <c r="FO238" s="190"/>
      <c r="FP238" s="190"/>
      <c r="FQ238" s="190"/>
      <c r="FR238" s="190"/>
      <c r="FS238" s="190"/>
      <c r="FT238" s="190"/>
      <c r="FU238" s="190"/>
      <c r="FV238" s="190"/>
      <c r="FW238" s="190"/>
      <c r="FX238" s="190"/>
      <c r="FY238" s="190"/>
      <c r="FZ238" s="190"/>
      <c r="GA238" s="190"/>
      <c r="GB238" s="190"/>
      <c r="GC238" s="190"/>
      <c r="GD238" s="190"/>
      <c r="GE238" s="190"/>
      <c r="GF238" s="190"/>
      <c r="GG238" s="190"/>
      <c r="GH238" s="190"/>
      <c r="GI238" s="190"/>
      <c r="GJ238" s="190"/>
      <c r="GK238" s="190"/>
      <c r="GL238" s="190"/>
      <c r="GM238" s="190"/>
      <c r="GN238" s="190"/>
      <c r="GO238" s="190"/>
      <c r="GP238" s="190"/>
      <c r="GQ238" s="190"/>
      <c r="GR238" s="190"/>
      <c r="GS238" s="190"/>
      <c r="GT238" s="190"/>
      <c r="GU238" s="190"/>
      <c r="GV238" s="190"/>
      <c r="GW238" s="190"/>
      <c r="GX238" s="190"/>
      <c r="GY238" s="190"/>
      <c r="GZ238" s="190"/>
      <c r="HA238" s="190"/>
      <c r="HB238" s="190"/>
      <c r="HC238" s="190"/>
      <c r="HD238" s="190"/>
      <c r="HE238" s="190"/>
      <c r="HF238" s="190"/>
      <c r="HG238" s="190"/>
      <c r="HH238" s="190"/>
      <c r="HI238" s="190"/>
      <c r="HJ238" s="190"/>
      <c r="HK238" s="190"/>
      <c r="HL238" s="190"/>
      <c r="HM238" s="190"/>
      <c r="HN238" s="190"/>
      <c r="HO238" s="190"/>
      <c r="HP238" s="190"/>
      <c r="HQ238" s="190"/>
      <c r="HR238" s="190"/>
      <c r="HS238" s="190"/>
      <c r="HT238" s="190"/>
      <c r="HU238" s="190"/>
    </row>
    <row r="239" spans="1:229" s="181" customFormat="1" ht="25.5">
      <c r="A239" s="172">
        <f t="shared" si="12"/>
        <v>230</v>
      </c>
      <c r="B239" s="173" t="s">
        <v>996</v>
      </c>
      <c r="C239" s="183" t="s">
        <v>928</v>
      </c>
      <c r="D239" s="172">
        <v>1998</v>
      </c>
      <c r="E239" s="183" t="s">
        <v>563</v>
      </c>
      <c r="F239" s="183" t="s">
        <v>236</v>
      </c>
      <c r="G239" s="183" t="s">
        <v>997</v>
      </c>
      <c r="I239" s="183"/>
      <c r="J239" s="195"/>
      <c r="K239" s="184">
        <v>60000</v>
      </c>
      <c r="L239" s="172" t="s">
        <v>1603</v>
      </c>
      <c r="M239" s="179" t="s">
        <v>2449</v>
      </c>
      <c r="N239" s="172" t="s">
        <v>878</v>
      </c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90"/>
      <c r="CO239" s="190"/>
      <c r="CP239" s="190"/>
      <c r="CQ239" s="190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90"/>
      <c r="DC239" s="190"/>
      <c r="DD239" s="190"/>
      <c r="DE239" s="190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90"/>
      <c r="DQ239" s="190"/>
      <c r="DR239" s="190"/>
      <c r="DS239" s="190"/>
      <c r="DT239" s="190"/>
      <c r="DU239" s="190"/>
      <c r="DV239" s="190"/>
      <c r="DW239" s="190"/>
      <c r="DX239" s="190"/>
      <c r="DY239" s="190"/>
      <c r="DZ239" s="190"/>
      <c r="EA239" s="190"/>
      <c r="EB239" s="190"/>
      <c r="EC239" s="190"/>
      <c r="ED239" s="190"/>
      <c r="EE239" s="190"/>
      <c r="EF239" s="190"/>
      <c r="EG239" s="190"/>
      <c r="EH239" s="190"/>
      <c r="EI239" s="190"/>
      <c r="EJ239" s="190"/>
      <c r="EK239" s="190"/>
      <c r="EL239" s="190"/>
      <c r="EM239" s="190"/>
      <c r="EN239" s="190"/>
      <c r="EO239" s="190"/>
      <c r="EP239" s="190"/>
      <c r="EQ239" s="190"/>
      <c r="ER239" s="190"/>
      <c r="ES239" s="190"/>
      <c r="ET239" s="190"/>
      <c r="EU239" s="190"/>
      <c r="EV239" s="190"/>
      <c r="EW239" s="190"/>
      <c r="EX239" s="190"/>
      <c r="EY239" s="190"/>
      <c r="EZ239" s="190"/>
      <c r="FA239" s="190"/>
      <c r="FB239" s="190"/>
      <c r="FC239" s="190"/>
      <c r="FD239" s="190"/>
      <c r="FE239" s="190"/>
      <c r="FF239" s="190"/>
      <c r="FG239" s="190"/>
      <c r="FH239" s="190"/>
      <c r="FI239" s="190"/>
      <c r="FJ239" s="190"/>
      <c r="FK239" s="190"/>
      <c r="FL239" s="190"/>
      <c r="FM239" s="190"/>
      <c r="FN239" s="190"/>
      <c r="FO239" s="190"/>
      <c r="FP239" s="190"/>
      <c r="FQ239" s="190"/>
      <c r="FR239" s="190"/>
      <c r="FS239" s="190"/>
      <c r="FT239" s="190"/>
      <c r="FU239" s="190"/>
      <c r="FV239" s="190"/>
      <c r="FW239" s="190"/>
      <c r="FX239" s="190"/>
      <c r="FY239" s="190"/>
      <c r="FZ239" s="190"/>
      <c r="GA239" s="190"/>
      <c r="GB239" s="190"/>
      <c r="GC239" s="190"/>
      <c r="GD239" s="190"/>
      <c r="GE239" s="190"/>
      <c r="GF239" s="190"/>
      <c r="GG239" s="190"/>
      <c r="GH239" s="190"/>
      <c r="GI239" s="190"/>
      <c r="GJ239" s="190"/>
      <c r="GK239" s="190"/>
      <c r="GL239" s="190"/>
      <c r="GM239" s="190"/>
      <c r="GN239" s="190"/>
      <c r="GO239" s="190"/>
      <c r="GP239" s="190"/>
      <c r="GQ239" s="190"/>
      <c r="GR239" s="190"/>
      <c r="GS239" s="190"/>
      <c r="GT239" s="190"/>
      <c r="GU239" s="190"/>
      <c r="GV239" s="190"/>
      <c r="GW239" s="190"/>
      <c r="GX239" s="190"/>
      <c r="GY239" s="190"/>
      <c r="GZ239" s="190"/>
      <c r="HA239" s="190"/>
      <c r="HB239" s="190"/>
      <c r="HC239" s="190"/>
      <c r="HD239" s="190"/>
      <c r="HE239" s="190"/>
      <c r="HF239" s="190"/>
      <c r="HG239" s="190"/>
      <c r="HH239" s="190"/>
      <c r="HI239" s="190"/>
      <c r="HJ239" s="190"/>
      <c r="HK239" s="190"/>
      <c r="HL239" s="190"/>
      <c r="HM239" s="190"/>
      <c r="HN239" s="190"/>
      <c r="HO239" s="190"/>
      <c r="HP239" s="190"/>
      <c r="HQ239" s="190"/>
      <c r="HR239" s="190"/>
      <c r="HS239" s="190"/>
      <c r="HT239" s="190"/>
      <c r="HU239" s="190"/>
    </row>
    <row r="240" spans="1:229" s="181" customFormat="1" ht="25.5">
      <c r="A240" s="172">
        <f>A239+1</f>
        <v>231</v>
      </c>
      <c r="B240" s="173" t="s">
        <v>998</v>
      </c>
      <c r="C240" s="183" t="s">
        <v>928</v>
      </c>
      <c r="D240" s="172">
        <v>1998</v>
      </c>
      <c r="E240" s="183" t="s">
        <v>563</v>
      </c>
      <c r="F240" s="183" t="s">
        <v>236</v>
      </c>
      <c r="G240" s="183" t="s">
        <v>997</v>
      </c>
      <c r="I240" s="183"/>
      <c r="J240" s="195"/>
      <c r="K240" s="184">
        <v>60000</v>
      </c>
      <c r="L240" s="172" t="s">
        <v>1603</v>
      </c>
      <c r="M240" s="179" t="s">
        <v>2449</v>
      </c>
      <c r="N240" s="172" t="s">
        <v>878</v>
      </c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0"/>
      <c r="DX240" s="190"/>
      <c r="DY240" s="190"/>
      <c r="DZ240" s="190"/>
      <c r="EA240" s="190"/>
      <c r="EB240" s="190"/>
      <c r="EC240" s="190"/>
      <c r="ED240" s="190"/>
      <c r="EE240" s="190"/>
      <c r="EF240" s="190"/>
      <c r="EG240" s="190"/>
      <c r="EH240" s="190"/>
      <c r="EI240" s="190"/>
      <c r="EJ240" s="190"/>
      <c r="EK240" s="190"/>
      <c r="EL240" s="190"/>
      <c r="EM240" s="190"/>
      <c r="EN240" s="190"/>
      <c r="EO240" s="190"/>
      <c r="EP240" s="190"/>
      <c r="EQ240" s="190"/>
      <c r="ER240" s="190"/>
      <c r="ES240" s="190"/>
      <c r="ET240" s="190"/>
      <c r="EU240" s="190"/>
      <c r="EV240" s="190"/>
      <c r="EW240" s="190"/>
      <c r="EX240" s="190"/>
      <c r="EY240" s="190"/>
      <c r="EZ240" s="190"/>
      <c r="FA240" s="190"/>
      <c r="FB240" s="190"/>
      <c r="FC240" s="190"/>
      <c r="FD240" s="190"/>
      <c r="FE240" s="190"/>
      <c r="FF240" s="190"/>
      <c r="FG240" s="190"/>
      <c r="FH240" s="190"/>
      <c r="FI240" s="190"/>
      <c r="FJ240" s="190"/>
      <c r="FK240" s="190"/>
      <c r="FL240" s="190"/>
      <c r="FM240" s="190"/>
      <c r="FN240" s="190"/>
      <c r="FO240" s="190"/>
      <c r="FP240" s="190"/>
      <c r="FQ240" s="190"/>
      <c r="FR240" s="190"/>
      <c r="FS240" s="190"/>
      <c r="FT240" s="190"/>
      <c r="FU240" s="190"/>
      <c r="FV240" s="190"/>
      <c r="FW240" s="190"/>
      <c r="FX240" s="190"/>
      <c r="FY240" s="190"/>
      <c r="FZ240" s="190"/>
      <c r="GA240" s="190"/>
      <c r="GB240" s="190"/>
      <c r="GC240" s="190"/>
      <c r="GD240" s="190"/>
      <c r="GE240" s="190"/>
      <c r="GF240" s="190"/>
      <c r="GG240" s="190"/>
      <c r="GH240" s="190"/>
      <c r="GI240" s="190"/>
      <c r="GJ240" s="190"/>
      <c r="GK240" s="190"/>
      <c r="GL240" s="190"/>
      <c r="GM240" s="190"/>
      <c r="GN240" s="190"/>
      <c r="GO240" s="190"/>
      <c r="GP240" s="190"/>
      <c r="GQ240" s="190"/>
      <c r="GR240" s="190"/>
      <c r="GS240" s="190"/>
      <c r="GT240" s="190"/>
      <c r="GU240" s="190"/>
      <c r="GV240" s="190"/>
      <c r="GW240" s="190"/>
      <c r="GX240" s="190"/>
      <c r="GY240" s="190"/>
      <c r="GZ240" s="190"/>
      <c r="HA240" s="190"/>
      <c r="HB240" s="190"/>
      <c r="HC240" s="190"/>
      <c r="HD240" s="190"/>
      <c r="HE240" s="190"/>
      <c r="HF240" s="190"/>
      <c r="HG240" s="190"/>
      <c r="HH240" s="190"/>
      <c r="HI240" s="190"/>
      <c r="HJ240" s="190"/>
      <c r="HK240" s="190"/>
      <c r="HL240" s="190"/>
      <c r="HM240" s="190"/>
      <c r="HN240" s="190"/>
      <c r="HO240" s="190"/>
      <c r="HP240" s="190"/>
      <c r="HQ240" s="190"/>
      <c r="HR240" s="190"/>
      <c r="HS240" s="190"/>
      <c r="HT240" s="190"/>
      <c r="HU240" s="190"/>
    </row>
    <row r="241" spans="1:229" s="24" customFormat="1" ht="25.5">
      <c r="A241" s="172">
        <f t="shared" ref="A241:A250" si="13">A240+1</f>
        <v>232</v>
      </c>
      <c r="B241" s="54" t="s">
        <v>999</v>
      </c>
      <c r="C241" s="42" t="s">
        <v>928</v>
      </c>
      <c r="D241" s="57">
        <v>1998</v>
      </c>
      <c r="E241" s="42" t="s">
        <v>563</v>
      </c>
      <c r="F241" s="42" t="s">
        <v>236</v>
      </c>
      <c r="G241" s="42" t="s">
        <v>1000</v>
      </c>
      <c r="H241" s="37"/>
      <c r="I241" s="42"/>
      <c r="J241" s="80"/>
      <c r="K241" s="65">
        <v>25000</v>
      </c>
      <c r="L241" s="57" t="s">
        <v>1603</v>
      </c>
      <c r="M241" s="55" t="s">
        <v>2449</v>
      </c>
      <c r="N241" s="57" t="s">
        <v>878</v>
      </c>
      <c r="O241" s="38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</row>
    <row r="242" spans="1:229" s="181" customFormat="1" ht="25.5">
      <c r="A242" s="172">
        <f t="shared" si="13"/>
        <v>233</v>
      </c>
      <c r="B242" s="173" t="s">
        <v>1001</v>
      </c>
      <c r="C242" s="183" t="s">
        <v>928</v>
      </c>
      <c r="D242" s="172">
        <v>1998</v>
      </c>
      <c r="E242" s="183" t="s">
        <v>563</v>
      </c>
      <c r="F242" s="183" t="s">
        <v>236</v>
      </c>
      <c r="G242" s="183" t="s">
        <v>1000</v>
      </c>
      <c r="I242" s="183"/>
      <c r="J242" s="195"/>
      <c r="K242" s="184">
        <v>25000</v>
      </c>
      <c r="L242" s="172" t="s">
        <v>1603</v>
      </c>
      <c r="M242" s="179" t="s">
        <v>2449</v>
      </c>
      <c r="N242" s="172" t="s">
        <v>878</v>
      </c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  <c r="DW242" s="190"/>
      <c r="DX242" s="190"/>
      <c r="DY242" s="190"/>
      <c r="DZ242" s="190"/>
      <c r="EA242" s="190"/>
      <c r="EB242" s="190"/>
      <c r="EC242" s="190"/>
      <c r="ED242" s="190"/>
      <c r="EE242" s="190"/>
      <c r="EF242" s="190"/>
      <c r="EG242" s="190"/>
      <c r="EH242" s="190"/>
      <c r="EI242" s="190"/>
      <c r="EJ242" s="190"/>
      <c r="EK242" s="190"/>
      <c r="EL242" s="190"/>
      <c r="EM242" s="190"/>
      <c r="EN242" s="190"/>
      <c r="EO242" s="190"/>
      <c r="EP242" s="190"/>
      <c r="EQ242" s="190"/>
      <c r="ER242" s="190"/>
      <c r="ES242" s="190"/>
      <c r="ET242" s="190"/>
      <c r="EU242" s="190"/>
      <c r="EV242" s="190"/>
      <c r="EW242" s="190"/>
      <c r="EX242" s="190"/>
      <c r="EY242" s="190"/>
      <c r="EZ242" s="190"/>
      <c r="FA242" s="190"/>
      <c r="FB242" s="190"/>
      <c r="FC242" s="190"/>
      <c r="FD242" s="190"/>
      <c r="FE242" s="190"/>
      <c r="FF242" s="190"/>
      <c r="FG242" s="190"/>
      <c r="FH242" s="190"/>
      <c r="FI242" s="190"/>
      <c r="FJ242" s="190"/>
      <c r="FK242" s="190"/>
      <c r="FL242" s="190"/>
      <c r="FM242" s="190"/>
      <c r="FN242" s="190"/>
      <c r="FO242" s="190"/>
      <c r="FP242" s="190"/>
      <c r="FQ242" s="190"/>
      <c r="FR242" s="190"/>
      <c r="FS242" s="190"/>
      <c r="FT242" s="190"/>
      <c r="FU242" s="190"/>
      <c r="FV242" s="190"/>
      <c r="FW242" s="190"/>
      <c r="FX242" s="190"/>
      <c r="FY242" s="190"/>
      <c r="FZ242" s="190"/>
      <c r="GA242" s="190"/>
      <c r="GB242" s="190"/>
      <c r="GC242" s="190"/>
      <c r="GD242" s="190"/>
      <c r="GE242" s="190"/>
      <c r="GF242" s="190"/>
      <c r="GG242" s="190"/>
      <c r="GH242" s="190"/>
      <c r="GI242" s="190"/>
      <c r="GJ242" s="190"/>
      <c r="GK242" s="190"/>
      <c r="GL242" s="190"/>
      <c r="GM242" s="190"/>
      <c r="GN242" s="190"/>
      <c r="GO242" s="190"/>
      <c r="GP242" s="190"/>
      <c r="GQ242" s="190"/>
      <c r="GR242" s="190"/>
      <c r="GS242" s="190"/>
      <c r="GT242" s="190"/>
      <c r="GU242" s="190"/>
      <c r="GV242" s="190"/>
      <c r="GW242" s="190"/>
      <c r="GX242" s="190"/>
      <c r="GY242" s="190"/>
      <c r="GZ242" s="190"/>
      <c r="HA242" s="190"/>
      <c r="HB242" s="190"/>
      <c r="HC242" s="190"/>
      <c r="HD242" s="190"/>
      <c r="HE242" s="190"/>
      <c r="HF242" s="190"/>
      <c r="HG242" s="190"/>
      <c r="HH242" s="190"/>
      <c r="HI242" s="190"/>
      <c r="HJ242" s="190"/>
      <c r="HK242" s="190"/>
      <c r="HL242" s="190"/>
      <c r="HM242" s="190"/>
      <c r="HN242" s="190"/>
      <c r="HO242" s="190"/>
      <c r="HP242" s="190"/>
      <c r="HQ242" s="190"/>
      <c r="HR242" s="190"/>
      <c r="HS242" s="190"/>
      <c r="HT242" s="190"/>
      <c r="HU242" s="190"/>
    </row>
    <row r="243" spans="1:229" s="181" customFormat="1" ht="25.5">
      <c r="A243" s="172">
        <f t="shared" si="13"/>
        <v>234</v>
      </c>
      <c r="B243" s="173" t="s">
        <v>1002</v>
      </c>
      <c r="C243" s="183" t="s">
        <v>928</v>
      </c>
      <c r="D243" s="172">
        <v>1998</v>
      </c>
      <c r="E243" s="183" t="s">
        <v>563</v>
      </c>
      <c r="F243" s="183" t="s">
        <v>236</v>
      </c>
      <c r="G243" s="183" t="s">
        <v>1000</v>
      </c>
      <c r="I243" s="183"/>
      <c r="J243" s="195"/>
      <c r="K243" s="184">
        <v>25000</v>
      </c>
      <c r="L243" s="172" t="s">
        <v>1603</v>
      </c>
      <c r="M243" s="179" t="s">
        <v>2449</v>
      </c>
      <c r="N243" s="172" t="s">
        <v>878</v>
      </c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90"/>
      <c r="CO243" s="190"/>
      <c r="CP243" s="190"/>
      <c r="CQ243" s="190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90"/>
      <c r="DC243" s="190"/>
      <c r="DD243" s="190"/>
      <c r="DE243" s="190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90"/>
      <c r="DQ243" s="190"/>
      <c r="DR243" s="190"/>
      <c r="DS243" s="190"/>
      <c r="DT243" s="190"/>
      <c r="DU243" s="190"/>
      <c r="DV243" s="190"/>
      <c r="DW243" s="190"/>
      <c r="DX243" s="190"/>
      <c r="DY243" s="190"/>
      <c r="DZ243" s="190"/>
      <c r="EA243" s="190"/>
      <c r="EB243" s="190"/>
      <c r="EC243" s="190"/>
      <c r="ED243" s="190"/>
      <c r="EE243" s="190"/>
      <c r="EF243" s="190"/>
      <c r="EG243" s="190"/>
      <c r="EH243" s="190"/>
      <c r="EI243" s="190"/>
      <c r="EJ243" s="190"/>
      <c r="EK243" s="190"/>
      <c r="EL243" s="190"/>
      <c r="EM243" s="190"/>
      <c r="EN243" s="190"/>
      <c r="EO243" s="190"/>
      <c r="EP243" s="190"/>
      <c r="EQ243" s="190"/>
      <c r="ER243" s="190"/>
      <c r="ES243" s="190"/>
      <c r="ET243" s="190"/>
      <c r="EU243" s="190"/>
      <c r="EV243" s="190"/>
      <c r="EW243" s="190"/>
      <c r="EX243" s="190"/>
      <c r="EY243" s="190"/>
      <c r="EZ243" s="190"/>
      <c r="FA243" s="190"/>
      <c r="FB243" s="190"/>
      <c r="FC243" s="190"/>
      <c r="FD243" s="190"/>
      <c r="FE243" s="190"/>
      <c r="FF243" s="190"/>
      <c r="FG243" s="190"/>
      <c r="FH243" s="190"/>
      <c r="FI243" s="190"/>
      <c r="FJ243" s="190"/>
      <c r="FK243" s="190"/>
      <c r="FL243" s="190"/>
      <c r="FM243" s="190"/>
      <c r="FN243" s="190"/>
      <c r="FO243" s="190"/>
      <c r="FP243" s="190"/>
      <c r="FQ243" s="190"/>
      <c r="FR243" s="190"/>
      <c r="FS243" s="190"/>
      <c r="FT243" s="190"/>
      <c r="FU243" s="190"/>
      <c r="FV243" s="190"/>
      <c r="FW243" s="190"/>
      <c r="FX243" s="190"/>
      <c r="FY243" s="190"/>
      <c r="FZ243" s="190"/>
      <c r="GA243" s="190"/>
      <c r="GB243" s="190"/>
      <c r="GC243" s="190"/>
      <c r="GD243" s="190"/>
      <c r="GE243" s="190"/>
      <c r="GF243" s="190"/>
      <c r="GG243" s="190"/>
      <c r="GH243" s="190"/>
      <c r="GI243" s="190"/>
      <c r="GJ243" s="190"/>
      <c r="GK243" s="190"/>
      <c r="GL243" s="190"/>
      <c r="GM243" s="190"/>
      <c r="GN243" s="190"/>
      <c r="GO243" s="190"/>
      <c r="GP243" s="190"/>
      <c r="GQ243" s="190"/>
      <c r="GR243" s="190"/>
      <c r="GS243" s="190"/>
      <c r="GT243" s="190"/>
      <c r="GU243" s="190"/>
      <c r="GV243" s="190"/>
      <c r="GW243" s="190"/>
      <c r="GX243" s="190"/>
      <c r="GY243" s="190"/>
      <c r="GZ243" s="190"/>
      <c r="HA243" s="190"/>
      <c r="HB243" s="190"/>
      <c r="HC243" s="190"/>
      <c r="HD243" s="190"/>
      <c r="HE243" s="190"/>
      <c r="HF243" s="190"/>
      <c r="HG243" s="190"/>
      <c r="HH243" s="190"/>
      <c r="HI243" s="190"/>
      <c r="HJ243" s="190"/>
      <c r="HK243" s="190"/>
      <c r="HL243" s="190"/>
      <c r="HM243" s="190"/>
      <c r="HN243" s="190"/>
      <c r="HO243" s="190"/>
      <c r="HP243" s="190"/>
      <c r="HQ243" s="190"/>
      <c r="HR243" s="190"/>
      <c r="HS243" s="190"/>
      <c r="HT243" s="190"/>
      <c r="HU243" s="190"/>
    </row>
    <row r="244" spans="1:229" s="181" customFormat="1" ht="25.5">
      <c r="A244" s="172">
        <f t="shared" si="13"/>
        <v>235</v>
      </c>
      <c r="B244" s="173" t="s">
        <v>1003</v>
      </c>
      <c r="C244" s="183" t="s">
        <v>928</v>
      </c>
      <c r="D244" s="172">
        <v>1998</v>
      </c>
      <c r="E244" s="183" t="s">
        <v>563</v>
      </c>
      <c r="F244" s="183" t="s">
        <v>236</v>
      </c>
      <c r="G244" s="183" t="s">
        <v>1000</v>
      </c>
      <c r="I244" s="183"/>
      <c r="J244" s="195"/>
      <c r="K244" s="184">
        <v>25000</v>
      </c>
      <c r="L244" s="172" t="s">
        <v>1603</v>
      </c>
      <c r="M244" s="179" t="s">
        <v>2449</v>
      </c>
      <c r="N244" s="172" t="s">
        <v>878</v>
      </c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0"/>
      <c r="BN244" s="190"/>
      <c r="BO244" s="190"/>
      <c r="BP244" s="190"/>
      <c r="BQ244" s="190"/>
      <c r="BR244" s="190"/>
      <c r="BS244" s="190"/>
      <c r="BT244" s="190"/>
      <c r="BU244" s="190"/>
      <c r="BV244" s="190"/>
      <c r="BW244" s="190"/>
      <c r="BX244" s="190"/>
      <c r="BY244" s="190"/>
      <c r="BZ244" s="190"/>
      <c r="CA244" s="190"/>
      <c r="CB244" s="190"/>
      <c r="CC244" s="190"/>
      <c r="CD244" s="190"/>
      <c r="CE244" s="190"/>
      <c r="CF244" s="190"/>
      <c r="CG244" s="190"/>
      <c r="CH244" s="190"/>
      <c r="CI244" s="190"/>
      <c r="CJ244" s="190"/>
      <c r="CK244" s="190"/>
      <c r="CL244" s="190"/>
      <c r="CM244" s="190"/>
      <c r="CN244" s="190"/>
      <c r="CO244" s="190"/>
      <c r="CP244" s="190"/>
      <c r="CQ244" s="190"/>
      <c r="CR244" s="190"/>
      <c r="CS244" s="190"/>
      <c r="CT244" s="190"/>
      <c r="CU244" s="190"/>
      <c r="CV244" s="190"/>
      <c r="CW244" s="190"/>
      <c r="CX244" s="190"/>
      <c r="CY244" s="190"/>
      <c r="CZ244" s="190"/>
      <c r="DA244" s="190"/>
      <c r="DB244" s="190"/>
      <c r="DC244" s="190"/>
      <c r="DD244" s="190"/>
      <c r="DE244" s="190"/>
      <c r="DF244" s="190"/>
      <c r="DG244" s="190"/>
      <c r="DH244" s="190"/>
      <c r="DI244" s="190"/>
      <c r="DJ244" s="190"/>
      <c r="DK244" s="190"/>
      <c r="DL244" s="190"/>
      <c r="DM244" s="190"/>
      <c r="DN244" s="190"/>
      <c r="DO244" s="190"/>
      <c r="DP244" s="190"/>
      <c r="DQ244" s="190"/>
      <c r="DR244" s="190"/>
      <c r="DS244" s="190"/>
      <c r="DT244" s="190"/>
      <c r="DU244" s="190"/>
      <c r="DV244" s="190"/>
      <c r="DW244" s="190"/>
      <c r="DX244" s="190"/>
      <c r="DY244" s="190"/>
      <c r="DZ244" s="190"/>
      <c r="EA244" s="190"/>
      <c r="EB244" s="190"/>
      <c r="EC244" s="190"/>
      <c r="ED244" s="190"/>
      <c r="EE244" s="190"/>
      <c r="EF244" s="190"/>
      <c r="EG244" s="190"/>
      <c r="EH244" s="190"/>
      <c r="EI244" s="190"/>
      <c r="EJ244" s="190"/>
      <c r="EK244" s="190"/>
      <c r="EL244" s="190"/>
      <c r="EM244" s="190"/>
      <c r="EN244" s="190"/>
      <c r="EO244" s="190"/>
      <c r="EP244" s="190"/>
      <c r="EQ244" s="190"/>
      <c r="ER244" s="190"/>
      <c r="ES244" s="190"/>
      <c r="ET244" s="190"/>
      <c r="EU244" s="190"/>
      <c r="EV244" s="190"/>
      <c r="EW244" s="190"/>
      <c r="EX244" s="190"/>
      <c r="EY244" s="190"/>
      <c r="EZ244" s="190"/>
      <c r="FA244" s="190"/>
      <c r="FB244" s="190"/>
      <c r="FC244" s="190"/>
      <c r="FD244" s="190"/>
      <c r="FE244" s="190"/>
      <c r="FF244" s="190"/>
      <c r="FG244" s="190"/>
      <c r="FH244" s="190"/>
      <c r="FI244" s="190"/>
      <c r="FJ244" s="190"/>
      <c r="FK244" s="190"/>
      <c r="FL244" s="190"/>
      <c r="FM244" s="190"/>
      <c r="FN244" s="190"/>
      <c r="FO244" s="190"/>
      <c r="FP244" s="190"/>
      <c r="FQ244" s="190"/>
      <c r="FR244" s="190"/>
      <c r="FS244" s="190"/>
      <c r="FT244" s="190"/>
      <c r="FU244" s="190"/>
      <c r="FV244" s="190"/>
      <c r="FW244" s="190"/>
      <c r="FX244" s="190"/>
      <c r="FY244" s="190"/>
      <c r="FZ244" s="190"/>
      <c r="GA244" s="190"/>
      <c r="GB244" s="190"/>
      <c r="GC244" s="190"/>
      <c r="GD244" s="190"/>
      <c r="GE244" s="190"/>
      <c r="GF244" s="190"/>
      <c r="GG244" s="190"/>
      <c r="GH244" s="190"/>
      <c r="GI244" s="190"/>
      <c r="GJ244" s="190"/>
      <c r="GK244" s="190"/>
      <c r="GL244" s="190"/>
      <c r="GM244" s="190"/>
      <c r="GN244" s="190"/>
      <c r="GO244" s="190"/>
      <c r="GP244" s="190"/>
      <c r="GQ244" s="190"/>
      <c r="GR244" s="190"/>
      <c r="GS244" s="190"/>
      <c r="GT244" s="190"/>
      <c r="GU244" s="190"/>
      <c r="GV244" s="190"/>
      <c r="GW244" s="190"/>
      <c r="GX244" s="190"/>
      <c r="GY244" s="190"/>
      <c r="GZ244" s="190"/>
      <c r="HA244" s="190"/>
      <c r="HB244" s="190"/>
      <c r="HC244" s="190"/>
      <c r="HD244" s="190"/>
      <c r="HE244" s="190"/>
      <c r="HF244" s="190"/>
      <c r="HG244" s="190"/>
      <c r="HH244" s="190"/>
      <c r="HI244" s="190"/>
      <c r="HJ244" s="190"/>
      <c r="HK244" s="190"/>
      <c r="HL244" s="190"/>
      <c r="HM244" s="190"/>
      <c r="HN244" s="190"/>
      <c r="HO244" s="190"/>
      <c r="HP244" s="190"/>
      <c r="HQ244" s="190"/>
      <c r="HR244" s="190"/>
      <c r="HS244" s="190"/>
      <c r="HT244" s="190"/>
      <c r="HU244" s="190"/>
    </row>
    <row r="245" spans="1:229" s="181" customFormat="1" ht="25.5">
      <c r="A245" s="172">
        <f t="shared" si="13"/>
        <v>236</v>
      </c>
      <c r="B245" s="173" t="s">
        <v>1004</v>
      </c>
      <c r="C245" s="183" t="s">
        <v>928</v>
      </c>
      <c r="D245" s="172">
        <v>1998</v>
      </c>
      <c r="E245" s="183" t="s">
        <v>563</v>
      </c>
      <c r="F245" s="183" t="s">
        <v>236</v>
      </c>
      <c r="G245" s="183" t="s">
        <v>1005</v>
      </c>
      <c r="I245" s="183"/>
      <c r="J245" s="195"/>
      <c r="K245" s="184">
        <v>15000</v>
      </c>
      <c r="L245" s="172" t="s">
        <v>1603</v>
      </c>
      <c r="M245" s="179" t="s">
        <v>2449</v>
      </c>
      <c r="N245" s="172" t="s">
        <v>878</v>
      </c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0"/>
      <c r="DX245" s="190"/>
      <c r="DY245" s="190"/>
      <c r="DZ245" s="190"/>
      <c r="EA245" s="190"/>
      <c r="EB245" s="190"/>
      <c r="EC245" s="190"/>
      <c r="ED245" s="190"/>
      <c r="EE245" s="190"/>
      <c r="EF245" s="190"/>
      <c r="EG245" s="190"/>
      <c r="EH245" s="190"/>
      <c r="EI245" s="190"/>
      <c r="EJ245" s="190"/>
      <c r="EK245" s="190"/>
      <c r="EL245" s="190"/>
      <c r="EM245" s="190"/>
      <c r="EN245" s="190"/>
      <c r="EO245" s="190"/>
      <c r="EP245" s="190"/>
      <c r="EQ245" s="190"/>
      <c r="ER245" s="190"/>
      <c r="ES245" s="190"/>
      <c r="ET245" s="190"/>
      <c r="EU245" s="190"/>
      <c r="EV245" s="190"/>
      <c r="EW245" s="190"/>
      <c r="EX245" s="190"/>
      <c r="EY245" s="190"/>
      <c r="EZ245" s="190"/>
      <c r="FA245" s="190"/>
      <c r="FB245" s="190"/>
      <c r="FC245" s="190"/>
      <c r="FD245" s="190"/>
      <c r="FE245" s="190"/>
      <c r="FF245" s="190"/>
      <c r="FG245" s="190"/>
      <c r="FH245" s="190"/>
      <c r="FI245" s="190"/>
      <c r="FJ245" s="190"/>
      <c r="FK245" s="190"/>
      <c r="FL245" s="190"/>
      <c r="FM245" s="190"/>
      <c r="FN245" s="190"/>
      <c r="FO245" s="190"/>
      <c r="FP245" s="190"/>
      <c r="FQ245" s="190"/>
      <c r="FR245" s="190"/>
      <c r="FS245" s="190"/>
      <c r="FT245" s="190"/>
      <c r="FU245" s="190"/>
      <c r="FV245" s="190"/>
      <c r="FW245" s="190"/>
      <c r="FX245" s="190"/>
      <c r="FY245" s="190"/>
      <c r="FZ245" s="190"/>
      <c r="GA245" s="190"/>
      <c r="GB245" s="190"/>
      <c r="GC245" s="190"/>
      <c r="GD245" s="190"/>
      <c r="GE245" s="190"/>
      <c r="GF245" s="190"/>
      <c r="GG245" s="190"/>
      <c r="GH245" s="190"/>
      <c r="GI245" s="190"/>
      <c r="GJ245" s="190"/>
      <c r="GK245" s="190"/>
      <c r="GL245" s="190"/>
      <c r="GM245" s="190"/>
      <c r="GN245" s="190"/>
      <c r="GO245" s="190"/>
      <c r="GP245" s="190"/>
      <c r="GQ245" s="190"/>
      <c r="GR245" s="190"/>
      <c r="GS245" s="190"/>
      <c r="GT245" s="190"/>
      <c r="GU245" s="190"/>
      <c r="GV245" s="190"/>
      <c r="GW245" s="190"/>
      <c r="GX245" s="190"/>
      <c r="GY245" s="190"/>
      <c r="GZ245" s="190"/>
      <c r="HA245" s="190"/>
      <c r="HB245" s="190"/>
      <c r="HC245" s="190"/>
      <c r="HD245" s="190"/>
      <c r="HE245" s="190"/>
      <c r="HF245" s="190"/>
      <c r="HG245" s="190"/>
      <c r="HH245" s="190"/>
      <c r="HI245" s="190"/>
      <c r="HJ245" s="190"/>
      <c r="HK245" s="190"/>
      <c r="HL245" s="190"/>
      <c r="HM245" s="190"/>
      <c r="HN245" s="190"/>
      <c r="HO245" s="190"/>
      <c r="HP245" s="190"/>
      <c r="HQ245" s="190"/>
      <c r="HR245" s="190"/>
      <c r="HS245" s="190"/>
      <c r="HT245" s="190"/>
      <c r="HU245" s="190"/>
    </row>
    <row r="246" spans="1:229" s="181" customFormat="1" ht="38.25" customHeight="1">
      <c r="A246" s="172">
        <f t="shared" si="13"/>
        <v>237</v>
      </c>
      <c r="B246" s="173" t="s">
        <v>1006</v>
      </c>
      <c r="C246" s="183" t="s">
        <v>928</v>
      </c>
      <c r="D246" s="172">
        <v>1998</v>
      </c>
      <c r="E246" s="183" t="s">
        <v>563</v>
      </c>
      <c r="F246" s="183" t="s">
        <v>236</v>
      </c>
      <c r="G246" s="183" t="s">
        <v>1007</v>
      </c>
      <c r="I246" s="183"/>
      <c r="J246" s="195"/>
      <c r="K246" s="184">
        <v>15000</v>
      </c>
      <c r="L246" s="172" t="s">
        <v>1603</v>
      </c>
      <c r="M246" s="179" t="s">
        <v>2449</v>
      </c>
      <c r="N246" s="172" t="s">
        <v>878</v>
      </c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90"/>
      <c r="CO246" s="190"/>
      <c r="CP246" s="190"/>
      <c r="CQ246" s="190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90"/>
      <c r="DC246" s="190"/>
      <c r="DD246" s="190"/>
      <c r="DE246" s="190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90"/>
      <c r="DQ246" s="190"/>
      <c r="DR246" s="190"/>
      <c r="DS246" s="190"/>
      <c r="DT246" s="190"/>
      <c r="DU246" s="190"/>
      <c r="DV246" s="190"/>
      <c r="DW246" s="190"/>
      <c r="DX246" s="190"/>
      <c r="DY246" s="190"/>
      <c r="DZ246" s="190"/>
      <c r="EA246" s="190"/>
      <c r="EB246" s="190"/>
      <c r="EC246" s="190"/>
      <c r="ED246" s="190"/>
      <c r="EE246" s="190"/>
      <c r="EF246" s="190"/>
      <c r="EG246" s="190"/>
      <c r="EH246" s="190"/>
      <c r="EI246" s="190"/>
      <c r="EJ246" s="190"/>
      <c r="EK246" s="190"/>
      <c r="EL246" s="190"/>
      <c r="EM246" s="190"/>
      <c r="EN246" s="190"/>
      <c r="EO246" s="190"/>
      <c r="EP246" s="190"/>
      <c r="EQ246" s="190"/>
      <c r="ER246" s="190"/>
      <c r="ES246" s="190"/>
      <c r="ET246" s="190"/>
      <c r="EU246" s="190"/>
      <c r="EV246" s="190"/>
      <c r="EW246" s="190"/>
      <c r="EX246" s="190"/>
      <c r="EY246" s="190"/>
      <c r="EZ246" s="190"/>
      <c r="FA246" s="190"/>
      <c r="FB246" s="190"/>
      <c r="FC246" s="190"/>
      <c r="FD246" s="190"/>
      <c r="FE246" s="190"/>
      <c r="FF246" s="190"/>
      <c r="FG246" s="190"/>
      <c r="FH246" s="190"/>
      <c r="FI246" s="190"/>
      <c r="FJ246" s="190"/>
      <c r="FK246" s="190"/>
      <c r="FL246" s="190"/>
      <c r="FM246" s="190"/>
      <c r="FN246" s="190"/>
      <c r="FO246" s="190"/>
      <c r="FP246" s="190"/>
      <c r="FQ246" s="190"/>
      <c r="FR246" s="190"/>
      <c r="FS246" s="190"/>
      <c r="FT246" s="190"/>
      <c r="FU246" s="190"/>
      <c r="FV246" s="190"/>
      <c r="FW246" s="190"/>
      <c r="FX246" s="190"/>
      <c r="FY246" s="190"/>
      <c r="FZ246" s="190"/>
      <c r="GA246" s="190"/>
      <c r="GB246" s="190"/>
      <c r="GC246" s="190"/>
      <c r="GD246" s="190"/>
      <c r="GE246" s="190"/>
      <c r="GF246" s="190"/>
      <c r="GG246" s="190"/>
      <c r="GH246" s="190"/>
      <c r="GI246" s="190"/>
      <c r="GJ246" s="190"/>
      <c r="GK246" s="190"/>
      <c r="GL246" s="190"/>
      <c r="GM246" s="190"/>
      <c r="GN246" s="190"/>
      <c r="GO246" s="190"/>
      <c r="GP246" s="190"/>
      <c r="GQ246" s="190"/>
      <c r="GR246" s="190"/>
      <c r="GS246" s="190"/>
      <c r="GT246" s="190"/>
      <c r="GU246" s="190"/>
      <c r="GV246" s="190"/>
      <c r="GW246" s="190"/>
      <c r="GX246" s="190"/>
      <c r="GY246" s="190"/>
      <c r="GZ246" s="190"/>
      <c r="HA246" s="190"/>
      <c r="HB246" s="190"/>
      <c r="HC246" s="190"/>
      <c r="HD246" s="190"/>
      <c r="HE246" s="190"/>
      <c r="HF246" s="190"/>
      <c r="HG246" s="190"/>
      <c r="HH246" s="190"/>
      <c r="HI246" s="190"/>
      <c r="HJ246" s="190"/>
      <c r="HK246" s="190"/>
      <c r="HL246" s="190"/>
      <c r="HM246" s="190"/>
      <c r="HN246" s="190"/>
      <c r="HO246" s="190"/>
      <c r="HP246" s="190"/>
      <c r="HQ246" s="190"/>
      <c r="HR246" s="190"/>
      <c r="HS246" s="190"/>
      <c r="HT246" s="190"/>
      <c r="HU246" s="190"/>
    </row>
    <row r="247" spans="1:229" s="181" customFormat="1" ht="37.5" customHeight="1">
      <c r="A247" s="172">
        <f t="shared" si="13"/>
        <v>238</v>
      </c>
      <c r="B247" s="173" t="s">
        <v>1008</v>
      </c>
      <c r="C247" s="183" t="s">
        <v>928</v>
      </c>
      <c r="D247" s="172">
        <v>1998</v>
      </c>
      <c r="E247" s="183" t="s">
        <v>563</v>
      </c>
      <c r="F247" s="183" t="s">
        <v>236</v>
      </c>
      <c r="G247" s="183" t="s">
        <v>1007</v>
      </c>
      <c r="I247" s="183"/>
      <c r="J247" s="195"/>
      <c r="K247" s="184">
        <v>15000</v>
      </c>
      <c r="L247" s="172" t="s">
        <v>1603</v>
      </c>
      <c r="M247" s="179" t="s">
        <v>2449</v>
      </c>
      <c r="N247" s="172" t="s">
        <v>878</v>
      </c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0"/>
      <c r="DX247" s="190"/>
      <c r="DY247" s="190"/>
      <c r="DZ247" s="190"/>
      <c r="EA247" s="190"/>
      <c r="EB247" s="190"/>
      <c r="EC247" s="190"/>
      <c r="ED247" s="190"/>
      <c r="EE247" s="190"/>
      <c r="EF247" s="190"/>
      <c r="EG247" s="190"/>
      <c r="EH247" s="190"/>
      <c r="EI247" s="190"/>
      <c r="EJ247" s="190"/>
      <c r="EK247" s="190"/>
      <c r="EL247" s="190"/>
      <c r="EM247" s="190"/>
      <c r="EN247" s="190"/>
      <c r="EO247" s="190"/>
      <c r="EP247" s="190"/>
      <c r="EQ247" s="190"/>
      <c r="ER247" s="190"/>
      <c r="ES247" s="190"/>
      <c r="ET247" s="190"/>
      <c r="EU247" s="190"/>
      <c r="EV247" s="190"/>
      <c r="EW247" s="190"/>
      <c r="EX247" s="190"/>
      <c r="EY247" s="190"/>
      <c r="EZ247" s="190"/>
      <c r="FA247" s="190"/>
      <c r="FB247" s="190"/>
      <c r="FC247" s="190"/>
      <c r="FD247" s="190"/>
      <c r="FE247" s="190"/>
      <c r="FF247" s="190"/>
      <c r="FG247" s="190"/>
      <c r="FH247" s="190"/>
      <c r="FI247" s="190"/>
      <c r="FJ247" s="190"/>
      <c r="FK247" s="190"/>
      <c r="FL247" s="190"/>
      <c r="FM247" s="190"/>
      <c r="FN247" s="190"/>
      <c r="FO247" s="190"/>
      <c r="FP247" s="190"/>
      <c r="FQ247" s="190"/>
      <c r="FR247" s="190"/>
      <c r="FS247" s="190"/>
      <c r="FT247" s="190"/>
      <c r="FU247" s="190"/>
      <c r="FV247" s="190"/>
      <c r="FW247" s="190"/>
      <c r="FX247" s="190"/>
      <c r="FY247" s="190"/>
      <c r="FZ247" s="190"/>
      <c r="GA247" s="190"/>
      <c r="GB247" s="190"/>
      <c r="GC247" s="190"/>
      <c r="GD247" s="190"/>
      <c r="GE247" s="190"/>
      <c r="GF247" s="190"/>
      <c r="GG247" s="190"/>
      <c r="GH247" s="190"/>
      <c r="GI247" s="190"/>
      <c r="GJ247" s="190"/>
      <c r="GK247" s="190"/>
      <c r="GL247" s="190"/>
      <c r="GM247" s="190"/>
      <c r="GN247" s="190"/>
      <c r="GO247" s="190"/>
      <c r="GP247" s="190"/>
      <c r="GQ247" s="190"/>
      <c r="GR247" s="190"/>
      <c r="GS247" s="190"/>
      <c r="GT247" s="190"/>
      <c r="GU247" s="190"/>
      <c r="GV247" s="190"/>
      <c r="GW247" s="190"/>
      <c r="GX247" s="190"/>
      <c r="GY247" s="190"/>
      <c r="GZ247" s="190"/>
      <c r="HA247" s="190"/>
      <c r="HB247" s="190"/>
      <c r="HC247" s="190"/>
      <c r="HD247" s="190"/>
      <c r="HE247" s="190"/>
      <c r="HF247" s="190"/>
      <c r="HG247" s="190"/>
      <c r="HH247" s="190"/>
      <c r="HI247" s="190"/>
      <c r="HJ247" s="190"/>
      <c r="HK247" s="190"/>
      <c r="HL247" s="190"/>
      <c r="HM247" s="190"/>
      <c r="HN247" s="190"/>
      <c r="HO247" s="190"/>
      <c r="HP247" s="190"/>
      <c r="HQ247" s="190"/>
      <c r="HR247" s="190"/>
      <c r="HS247" s="190"/>
      <c r="HT247" s="190"/>
      <c r="HU247" s="190"/>
    </row>
    <row r="248" spans="1:229" s="24" customFormat="1" ht="37.5" customHeight="1">
      <c r="A248" s="172">
        <f t="shared" si="13"/>
        <v>239</v>
      </c>
      <c r="B248" s="54" t="s">
        <v>1009</v>
      </c>
      <c r="C248" s="42" t="s">
        <v>1380</v>
      </c>
      <c r="D248" s="57">
        <v>1999</v>
      </c>
      <c r="E248" s="42" t="s">
        <v>563</v>
      </c>
      <c r="F248" s="42" t="s">
        <v>236</v>
      </c>
      <c r="G248" s="42" t="s">
        <v>1010</v>
      </c>
      <c r="H248" s="37"/>
      <c r="I248" s="42"/>
      <c r="J248" s="80"/>
      <c r="K248" s="65">
        <v>8000</v>
      </c>
      <c r="L248" s="57" t="s">
        <v>1603</v>
      </c>
      <c r="M248" s="55" t="s">
        <v>2449</v>
      </c>
      <c r="N248" s="57" t="s">
        <v>878</v>
      </c>
      <c r="O248" s="38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</row>
    <row r="249" spans="1:229" s="181" customFormat="1" ht="25.5">
      <c r="A249" s="172">
        <f t="shared" si="13"/>
        <v>240</v>
      </c>
      <c r="B249" s="173" t="s">
        <v>1014</v>
      </c>
      <c r="C249" s="183" t="s">
        <v>1015</v>
      </c>
      <c r="D249" s="172">
        <v>1992</v>
      </c>
      <c r="E249" s="183" t="s">
        <v>563</v>
      </c>
      <c r="F249" s="183" t="s">
        <v>111</v>
      </c>
      <c r="G249" s="183" t="s">
        <v>960</v>
      </c>
      <c r="H249" s="194"/>
      <c r="I249" s="183"/>
      <c r="J249" s="194"/>
      <c r="K249" s="184">
        <v>50000</v>
      </c>
      <c r="L249" s="172" t="s">
        <v>1603</v>
      </c>
      <c r="M249" s="179" t="s">
        <v>2449</v>
      </c>
      <c r="N249" s="172" t="s">
        <v>878</v>
      </c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  <c r="DW249" s="190"/>
      <c r="DX249" s="190"/>
      <c r="DY249" s="190"/>
      <c r="DZ249" s="190"/>
      <c r="EA249" s="190"/>
      <c r="EB249" s="190"/>
      <c r="EC249" s="190"/>
      <c r="ED249" s="190"/>
      <c r="EE249" s="190"/>
      <c r="EF249" s="190"/>
      <c r="EG249" s="190"/>
      <c r="EH249" s="190"/>
      <c r="EI249" s="190"/>
      <c r="EJ249" s="190"/>
      <c r="EK249" s="190"/>
      <c r="EL249" s="190"/>
      <c r="EM249" s="190"/>
      <c r="EN249" s="190"/>
      <c r="EO249" s="190"/>
      <c r="EP249" s="190"/>
      <c r="EQ249" s="190"/>
      <c r="ER249" s="190"/>
      <c r="ES249" s="190"/>
      <c r="ET249" s="190"/>
      <c r="EU249" s="190"/>
      <c r="EV249" s="190"/>
      <c r="EW249" s="190"/>
      <c r="EX249" s="190"/>
      <c r="EY249" s="190"/>
      <c r="EZ249" s="190"/>
      <c r="FA249" s="190"/>
      <c r="FB249" s="190"/>
      <c r="FC249" s="190"/>
      <c r="FD249" s="190"/>
      <c r="FE249" s="190"/>
      <c r="FF249" s="190"/>
      <c r="FG249" s="190"/>
      <c r="FH249" s="190"/>
      <c r="FI249" s="190"/>
      <c r="FJ249" s="190"/>
      <c r="FK249" s="190"/>
      <c r="FL249" s="190"/>
      <c r="FM249" s="190"/>
      <c r="FN249" s="190"/>
      <c r="FO249" s="190"/>
      <c r="FP249" s="190"/>
      <c r="FQ249" s="190"/>
      <c r="FR249" s="190"/>
      <c r="FS249" s="190"/>
      <c r="FT249" s="190"/>
      <c r="FU249" s="190"/>
      <c r="FV249" s="190"/>
      <c r="FW249" s="190"/>
      <c r="FX249" s="190"/>
      <c r="FY249" s="190"/>
      <c r="FZ249" s="190"/>
      <c r="GA249" s="190"/>
      <c r="GB249" s="190"/>
      <c r="GC249" s="190"/>
      <c r="GD249" s="190"/>
      <c r="GE249" s="190"/>
      <c r="GF249" s="190"/>
      <c r="GG249" s="190"/>
      <c r="GH249" s="190"/>
      <c r="GI249" s="190"/>
      <c r="GJ249" s="190"/>
      <c r="GK249" s="190"/>
      <c r="GL249" s="190"/>
      <c r="GM249" s="190"/>
      <c r="GN249" s="190"/>
      <c r="GO249" s="190"/>
      <c r="GP249" s="190"/>
      <c r="GQ249" s="190"/>
      <c r="GR249" s="190"/>
      <c r="GS249" s="190"/>
      <c r="GT249" s="190"/>
      <c r="GU249" s="190"/>
      <c r="GV249" s="190"/>
      <c r="GW249" s="190"/>
      <c r="GX249" s="190"/>
      <c r="GY249" s="190"/>
      <c r="GZ249" s="190"/>
      <c r="HA249" s="190"/>
      <c r="HB249" s="190"/>
      <c r="HC249" s="190"/>
      <c r="HD249" s="190"/>
      <c r="HE249" s="190"/>
      <c r="HF249" s="190"/>
      <c r="HG249" s="190"/>
      <c r="HH249" s="190"/>
      <c r="HI249" s="190"/>
      <c r="HJ249" s="190"/>
      <c r="HK249" s="190"/>
      <c r="HL249" s="190"/>
      <c r="HM249" s="190"/>
      <c r="HN249" s="190"/>
      <c r="HO249" s="190"/>
      <c r="HP249" s="190"/>
      <c r="HQ249" s="190"/>
      <c r="HR249" s="190"/>
      <c r="HS249" s="190"/>
      <c r="HT249" s="190"/>
      <c r="HU249" s="190"/>
    </row>
    <row r="250" spans="1:229" s="181" customFormat="1" ht="25.5">
      <c r="A250" s="172">
        <f t="shared" si="13"/>
        <v>241</v>
      </c>
      <c r="B250" s="173" t="s">
        <v>1016</v>
      </c>
      <c r="C250" s="183" t="s">
        <v>910</v>
      </c>
      <c r="D250" s="172">
        <v>2002</v>
      </c>
      <c r="E250" s="183" t="s">
        <v>563</v>
      </c>
      <c r="F250" s="183" t="s">
        <v>111</v>
      </c>
      <c r="G250" s="183" t="s">
        <v>974</v>
      </c>
      <c r="H250" s="194"/>
      <c r="I250" s="183"/>
      <c r="J250" s="194"/>
      <c r="K250" s="197">
        <v>38600</v>
      </c>
      <c r="L250" s="172" t="s">
        <v>1603</v>
      </c>
      <c r="M250" s="179" t="s">
        <v>2449</v>
      </c>
      <c r="N250" s="172" t="s">
        <v>878</v>
      </c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0"/>
      <c r="BN250" s="190"/>
      <c r="BO250" s="190"/>
      <c r="BP250" s="190"/>
      <c r="BQ250" s="190"/>
      <c r="BR250" s="190"/>
      <c r="BS250" s="190"/>
      <c r="BT250" s="190"/>
      <c r="BU250" s="190"/>
      <c r="BV250" s="190"/>
      <c r="BW250" s="190"/>
      <c r="BX250" s="190"/>
      <c r="BY250" s="190"/>
      <c r="BZ250" s="190"/>
      <c r="CA250" s="190"/>
      <c r="CB250" s="190"/>
      <c r="CC250" s="190"/>
      <c r="CD250" s="190"/>
      <c r="CE250" s="190"/>
      <c r="CF250" s="190"/>
      <c r="CG250" s="190"/>
      <c r="CH250" s="190"/>
      <c r="CI250" s="190"/>
      <c r="CJ250" s="190"/>
      <c r="CK250" s="190"/>
      <c r="CL250" s="190"/>
      <c r="CM250" s="190"/>
      <c r="CN250" s="190"/>
      <c r="CO250" s="190"/>
      <c r="CP250" s="190"/>
      <c r="CQ250" s="190"/>
      <c r="CR250" s="190"/>
      <c r="CS250" s="190"/>
      <c r="CT250" s="190"/>
      <c r="CU250" s="190"/>
      <c r="CV250" s="190"/>
      <c r="CW250" s="190"/>
      <c r="CX250" s="190"/>
      <c r="CY250" s="190"/>
      <c r="CZ250" s="190"/>
      <c r="DA250" s="190"/>
      <c r="DB250" s="190"/>
      <c r="DC250" s="190"/>
      <c r="DD250" s="190"/>
      <c r="DE250" s="190"/>
      <c r="DF250" s="190"/>
      <c r="DG250" s="190"/>
      <c r="DH250" s="190"/>
      <c r="DI250" s="190"/>
      <c r="DJ250" s="190"/>
      <c r="DK250" s="190"/>
      <c r="DL250" s="190"/>
      <c r="DM250" s="190"/>
      <c r="DN250" s="190"/>
      <c r="DO250" s="190"/>
      <c r="DP250" s="190"/>
      <c r="DQ250" s="190"/>
      <c r="DR250" s="190"/>
      <c r="DS250" s="190"/>
      <c r="DT250" s="190"/>
      <c r="DU250" s="190"/>
      <c r="DV250" s="190"/>
      <c r="DW250" s="190"/>
      <c r="DX250" s="190"/>
      <c r="DY250" s="190"/>
      <c r="DZ250" s="190"/>
      <c r="EA250" s="190"/>
      <c r="EB250" s="190"/>
      <c r="EC250" s="190"/>
      <c r="ED250" s="190"/>
      <c r="EE250" s="190"/>
      <c r="EF250" s="190"/>
      <c r="EG250" s="190"/>
      <c r="EH250" s="190"/>
      <c r="EI250" s="190"/>
      <c r="EJ250" s="190"/>
      <c r="EK250" s="190"/>
      <c r="EL250" s="190"/>
      <c r="EM250" s="190"/>
      <c r="EN250" s="190"/>
      <c r="EO250" s="190"/>
      <c r="EP250" s="190"/>
      <c r="EQ250" s="190"/>
      <c r="ER250" s="190"/>
      <c r="ES250" s="190"/>
      <c r="ET250" s="190"/>
      <c r="EU250" s="190"/>
      <c r="EV250" s="190"/>
      <c r="EW250" s="190"/>
      <c r="EX250" s="190"/>
      <c r="EY250" s="190"/>
      <c r="EZ250" s="190"/>
      <c r="FA250" s="190"/>
      <c r="FB250" s="190"/>
      <c r="FC250" s="190"/>
      <c r="FD250" s="190"/>
      <c r="FE250" s="190"/>
      <c r="FF250" s="190"/>
      <c r="FG250" s="190"/>
      <c r="FH250" s="190"/>
      <c r="FI250" s="190"/>
      <c r="FJ250" s="190"/>
      <c r="FK250" s="190"/>
      <c r="FL250" s="190"/>
      <c r="FM250" s="190"/>
      <c r="FN250" s="190"/>
      <c r="FO250" s="190"/>
      <c r="FP250" s="190"/>
      <c r="FQ250" s="190"/>
      <c r="FR250" s="190"/>
      <c r="FS250" s="190"/>
      <c r="FT250" s="190"/>
      <c r="FU250" s="190"/>
      <c r="FV250" s="190"/>
      <c r="FW250" s="190"/>
      <c r="FX250" s="190"/>
      <c r="FY250" s="190"/>
      <c r="FZ250" s="190"/>
      <c r="GA250" s="190"/>
      <c r="GB250" s="190"/>
      <c r="GC250" s="190"/>
      <c r="GD250" s="190"/>
      <c r="GE250" s="190"/>
      <c r="GF250" s="190"/>
      <c r="GG250" s="190"/>
      <c r="GH250" s="190"/>
      <c r="GI250" s="190"/>
      <c r="GJ250" s="190"/>
      <c r="GK250" s="190"/>
      <c r="GL250" s="190"/>
      <c r="GM250" s="190"/>
      <c r="GN250" s="190"/>
      <c r="GO250" s="190"/>
      <c r="GP250" s="190"/>
      <c r="GQ250" s="190"/>
      <c r="GR250" s="190"/>
      <c r="GS250" s="190"/>
      <c r="GT250" s="190"/>
      <c r="GU250" s="190"/>
      <c r="GV250" s="190"/>
      <c r="GW250" s="190"/>
      <c r="GX250" s="190"/>
      <c r="GY250" s="190"/>
      <c r="GZ250" s="190"/>
      <c r="HA250" s="190"/>
      <c r="HB250" s="190"/>
      <c r="HC250" s="190"/>
      <c r="HD250" s="190"/>
      <c r="HE250" s="190"/>
      <c r="HF250" s="190"/>
      <c r="HG250" s="190"/>
      <c r="HH250" s="190"/>
      <c r="HI250" s="190"/>
      <c r="HJ250" s="190"/>
      <c r="HK250" s="190"/>
      <c r="HL250" s="190"/>
      <c r="HM250" s="190"/>
      <c r="HN250" s="190"/>
      <c r="HO250" s="190"/>
      <c r="HP250" s="190"/>
      <c r="HQ250" s="190"/>
      <c r="HR250" s="190"/>
      <c r="HS250" s="190"/>
      <c r="HT250" s="190"/>
      <c r="HU250" s="190"/>
    </row>
    <row r="251" spans="1:229" s="181" customFormat="1" ht="25.5">
      <c r="A251" s="172">
        <f>A250+1</f>
        <v>242</v>
      </c>
      <c r="B251" s="173" t="s">
        <v>1017</v>
      </c>
      <c r="C251" s="183" t="s">
        <v>910</v>
      </c>
      <c r="D251" s="172">
        <v>2002</v>
      </c>
      <c r="E251" s="183" t="s">
        <v>563</v>
      </c>
      <c r="F251" s="183" t="s">
        <v>111</v>
      </c>
      <c r="G251" s="183" t="s">
        <v>974</v>
      </c>
      <c r="H251" s="194"/>
      <c r="I251" s="183"/>
      <c r="J251" s="194"/>
      <c r="K251" s="197">
        <v>38600</v>
      </c>
      <c r="L251" s="172" t="s">
        <v>1603</v>
      </c>
      <c r="M251" s="179" t="s">
        <v>2449</v>
      </c>
      <c r="N251" s="172" t="s">
        <v>878</v>
      </c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  <c r="DW251" s="190"/>
      <c r="DX251" s="190"/>
      <c r="DY251" s="190"/>
      <c r="DZ251" s="190"/>
      <c r="EA251" s="190"/>
      <c r="EB251" s="190"/>
      <c r="EC251" s="190"/>
      <c r="ED251" s="190"/>
      <c r="EE251" s="190"/>
      <c r="EF251" s="190"/>
      <c r="EG251" s="190"/>
      <c r="EH251" s="190"/>
      <c r="EI251" s="190"/>
      <c r="EJ251" s="190"/>
      <c r="EK251" s="190"/>
      <c r="EL251" s="190"/>
      <c r="EM251" s="190"/>
      <c r="EN251" s="190"/>
      <c r="EO251" s="190"/>
      <c r="EP251" s="190"/>
      <c r="EQ251" s="190"/>
      <c r="ER251" s="190"/>
      <c r="ES251" s="190"/>
      <c r="ET251" s="190"/>
      <c r="EU251" s="190"/>
      <c r="EV251" s="190"/>
      <c r="EW251" s="190"/>
      <c r="EX251" s="190"/>
      <c r="EY251" s="190"/>
      <c r="EZ251" s="190"/>
      <c r="FA251" s="190"/>
      <c r="FB251" s="190"/>
      <c r="FC251" s="190"/>
      <c r="FD251" s="190"/>
      <c r="FE251" s="190"/>
      <c r="FF251" s="190"/>
      <c r="FG251" s="190"/>
      <c r="FH251" s="190"/>
      <c r="FI251" s="190"/>
      <c r="FJ251" s="190"/>
      <c r="FK251" s="190"/>
      <c r="FL251" s="190"/>
      <c r="FM251" s="190"/>
      <c r="FN251" s="190"/>
      <c r="FO251" s="190"/>
      <c r="FP251" s="190"/>
      <c r="FQ251" s="190"/>
      <c r="FR251" s="190"/>
      <c r="FS251" s="190"/>
      <c r="FT251" s="190"/>
      <c r="FU251" s="190"/>
      <c r="FV251" s="190"/>
      <c r="FW251" s="190"/>
      <c r="FX251" s="190"/>
      <c r="FY251" s="190"/>
      <c r="FZ251" s="190"/>
      <c r="GA251" s="190"/>
      <c r="GB251" s="190"/>
      <c r="GC251" s="190"/>
      <c r="GD251" s="190"/>
      <c r="GE251" s="190"/>
      <c r="GF251" s="190"/>
      <c r="GG251" s="190"/>
      <c r="GH251" s="190"/>
      <c r="GI251" s="190"/>
      <c r="GJ251" s="190"/>
      <c r="GK251" s="190"/>
      <c r="GL251" s="190"/>
      <c r="GM251" s="190"/>
      <c r="GN251" s="190"/>
      <c r="GO251" s="190"/>
      <c r="GP251" s="190"/>
      <c r="GQ251" s="190"/>
      <c r="GR251" s="190"/>
      <c r="GS251" s="190"/>
      <c r="GT251" s="190"/>
      <c r="GU251" s="190"/>
      <c r="GV251" s="190"/>
      <c r="GW251" s="190"/>
      <c r="GX251" s="190"/>
      <c r="GY251" s="190"/>
      <c r="GZ251" s="190"/>
      <c r="HA251" s="190"/>
      <c r="HB251" s="190"/>
      <c r="HC251" s="190"/>
      <c r="HD251" s="190"/>
      <c r="HE251" s="190"/>
      <c r="HF251" s="190"/>
      <c r="HG251" s="190"/>
      <c r="HH251" s="190"/>
      <c r="HI251" s="190"/>
      <c r="HJ251" s="190"/>
      <c r="HK251" s="190"/>
      <c r="HL251" s="190"/>
      <c r="HM251" s="190"/>
      <c r="HN251" s="190"/>
      <c r="HO251" s="190"/>
      <c r="HP251" s="190"/>
      <c r="HQ251" s="190"/>
      <c r="HR251" s="190"/>
      <c r="HS251" s="190"/>
      <c r="HT251" s="190"/>
      <c r="HU251" s="190"/>
    </row>
    <row r="252" spans="1:229" s="181" customFormat="1" ht="25.5">
      <c r="A252" s="172">
        <f t="shared" ref="A252:A264" si="14">A251+1</f>
        <v>243</v>
      </c>
      <c r="B252" s="173" t="s">
        <v>1018</v>
      </c>
      <c r="C252" s="183" t="s">
        <v>3535</v>
      </c>
      <c r="D252" s="172">
        <v>2007</v>
      </c>
      <c r="E252" s="183" t="s">
        <v>563</v>
      </c>
      <c r="F252" s="183" t="s">
        <v>402</v>
      </c>
      <c r="G252" s="183" t="s">
        <v>3537</v>
      </c>
      <c r="H252" s="194"/>
      <c r="I252" s="183"/>
      <c r="J252" s="194"/>
      <c r="K252" s="202">
        <v>102000</v>
      </c>
      <c r="L252" s="172" t="s">
        <v>1603</v>
      </c>
      <c r="M252" s="179" t="s">
        <v>2449</v>
      </c>
      <c r="N252" s="172" t="s">
        <v>878</v>
      </c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0"/>
      <c r="DX252" s="190"/>
      <c r="DY252" s="190"/>
      <c r="DZ252" s="190"/>
      <c r="EA252" s="190"/>
      <c r="EB252" s="190"/>
      <c r="EC252" s="190"/>
      <c r="ED252" s="190"/>
      <c r="EE252" s="190"/>
      <c r="EF252" s="190"/>
      <c r="EG252" s="190"/>
      <c r="EH252" s="190"/>
      <c r="EI252" s="190"/>
      <c r="EJ252" s="190"/>
      <c r="EK252" s="190"/>
      <c r="EL252" s="190"/>
      <c r="EM252" s="190"/>
      <c r="EN252" s="190"/>
      <c r="EO252" s="190"/>
      <c r="EP252" s="190"/>
      <c r="EQ252" s="190"/>
      <c r="ER252" s="190"/>
      <c r="ES252" s="190"/>
      <c r="ET252" s="190"/>
      <c r="EU252" s="190"/>
      <c r="EV252" s="190"/>
      <c r="EW252" s="190"/>
      <c r="EX252" s="190"/>
      <c r="EY252" s="190"/>
      <c r="EZ252" s="190"/>
      <c r="FA252" s="190"/>
      <c r="FB252" s="190"/>
      <c r="FC252" s="190"/>
      <c r="FD252" s="190"/>
      <c r="FE252" s="190"/>
      <c r="FF252" s="190"/>
      <c r="FG252" s="190"/>
      <c r="FH252" s="190"/>
      <c r="FI252" s="190"/>
      <c r="FJ252" s="190"/>
      <c r="FK252" s="190"/>
      <c r="FL252" s="190"/>
      <c r="FM252" s="190"/>
      <c r="FN252" s="190"/>
      <c r="FO252" s="190"/>
      <c r="FP252" s="190"/>
      <c r="FQ252" s="190"/>
      <c r="FR252" s="190"/>
      <c r="FS252" s="190"/>
      <c r="FT252" s="190"/>
      <c r="FU252" s="190"/>
      <c r="FV252" s="190"/>
      <c r="FW252" s="190"/>
      <c r="FX252" s="190"/>
      <c r="FY252" s="190"/>
      <c r="FZ252" s="190"/>
      <c r="GA252" s="190"/>
      <c r="GB252" s="190"/>
      <c r="GC252" s="190"/>
      <c r="GD252" s="190"/>
      <c r="GE252" s="190"/>
      <c r="GF252" s="190"/>
      <c r="GG252" s="190"/>
      <c r="GH252" s="190"/>
      <c r="GI252" s="190"/>
      <c r="GJ252" s="190"/>
      <c r="GK252" s="190"/>
      <c r="GL252" s="190"/>
      <c r="GM252" s="190"/>
      <c r="GN252" s="190"/>
      <c r="GO252" s="190"/>
      <c r="GP252" s="190"/>
      <c r="GQ252" s="190"/>
      <c r="GR252" s="190"/>
      <c r="GS252" s="190"/>
      <c r="GT252" s="190"/>
      <c r="GU252" s="190"/>
      <c r="GV252" s="190"/>
      <c r="GW252" s="190"/>
      <c r="GX252" s="190"/>
      <c r="GY252" s="190"/>
      <c r="GZ252" s="190"/>
      <c r="HA252" s="190"/>
      <c r="HB252" s="190"/>
      <c r="HC252" s="190"/>
      <c r="HD252" s="190"/>
      <c r="HE252" s="190"/>
      <c r="HF252" s="190"/>
      <c r="HG252" s="190"/>
      <c r="HH252" s="190"/>
      <c r="HI252" s="190"/>
      <c r="HJ252" s="190"/>
      <c r="HK252" s="190"/>
      <c r="HL252" s="190"/>
      <c r="HM252" s="190"/>
      <c r="HN252" s="190"/>
      <c r="HO252" s="190"/>
      <c r="HP252" s="190"/>
      <c r="HQ252" s="190"/>
      <c r="HR252" s="190"/>
      <c r="HS252" s="190"/>
      <c r="HT252" s="190"/>
      <c r="HU252" s="190"/>
    </row>
    <row r="253" spans="1:229" s="181" customFormat="1" ht="25.5">
      <c r="A253" s="172">
        <f t="shared" si="14"/>
        <v>244</v>
      </c>
      <c r="B253" s="173" t="s">
        <v>1019</v>
      </c>
      <c r="C253" s="183" t="s">
        <v>1627</v>
      </c>
      <c r="D253" s="172">
        <v>1991</v>
      </c>
      <c r="E253" s="183" t="s">
        <v>563</v>
      </c>
      <c r="F253" s="183" t="s">
        <v>111</v>
      </c>
      <c r="G253" s="183" t="s">
        <v>1020</v>
      </c>
      <c r="H253" s="194"/>
      <c r="I253" s="183"/>
      <c r="J253" s="194"/>
      <c r="K253" s="197">
        <v>23979</v>
      </c>
      <c r="L253" s="172" t="s">
        <v>1603</v>
      </c>
      <c r="M253" s="179" t="s">
        <v>2449</v>
      </c>
      <c r="N253" s="172" t="s">
        <v>878</v>
      </c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90"/>
      <c r="CO253" s="190"/>
      <c r="CP253" s="190"/>
      <c r="CQ253" s="190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90"/>
      <c r="DC253" s="190"/>
      <c r="DD253" s="190"/>
      <c r="DE253" s="190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90"/>
      <c r="DQ253" s="190"/>
      <c r="DR253" s="190"/>
      <c r="DS253" s="190"/>
      <c r="DT253" s="190"/>
      <c r="DU253" s="190"/>
      <c r="DV253" s="190"/>
      <c r="DW253" s="190"/>
      <c r="DX253" s="190"/>
      <c r="DY253" s="190"/>
      <c r="DZ253" s="190"/>
      <c r="EA253" s="190"/>
      <c r="EB253" s="190"/>
      <c r="EC253" s="190"/>
      <c r="ED253" s="190"/>
      <c r="EE253" s="190"/>
      <c r="EF253" s="190"/>
      <c r="EG253" s="190"/>
      <c r="EH253" s="190"/>
      <c r="EI253" s="190"/>
      <c r="EJ253" s="190"/>
      <c r="EK253" s="190"/>
      <c r="EL253" s="190"/>
      <c r="EM253" s="190"/>
      <c r="EN253" s="190"/>
      <c r="EO253" s="190"/>
      <c r="EP253" s="190"/>
      <c r="EQ253" s="190"/>
      <c r="ER253" s="190"/>
      <c r="ES253" s="190"/>
      <c r="ET253" s="190"/>
      <c r="EU253" s="190"/>
      <c r="EV253" s="190"/>
      <c r="EW253" s="190"/>
      <c r="EX253" s="190"/>
      <c r="EY253" s="190"/>
      <c r="EZ253" s="190"/>
      <c r="FA253" s="190"/>
      <c r="FB253" s="190"/>
      <c r="FC253" s="190"/>
      <c r="FD253" s="190"/>
      <c r="FE253" s="190"/>
      <c r="FF253" s="190"/>
      <c r="FG253" s="190"/>
      <c r="FH253" s="190"/>
      <c r="FI253" s="190"/>
      <c r="FJ253" s="190"/>
      <c r="FK253" s="190"/>
      <c r="FL253" s="190"/>
      <c r="FM253" s="190"/>
      <c r="FN253" s="190"/>
      <c r="FO253" s="190"/>
      <c r="FP253" s="190"/>
      <c r="FQ253" s="190"/>
      <c r="FR253" s="190"/>
      <c r="FS253" s="190"/>
      <c r="FT253" s="190"/>
      <c r="FU253" s="190"/>
      <c r="FV253" s="190"/>
      <c r="FW253" s="190"/>
      <c r="FX253" s="190"/>
      <c r="FY253" s="190"/>
      <c r="FZ253" s="190"/>
      <c r="GA253" s="190"/>
      <c r="GB253" s="190"/>
      <c r="GC253" s="190"/>
      <c r="GD253" s="190"/>
      <c r="GE253" s="190"/>
      <c r="GF253" s="190"/>
      <c r="GG253" s="190"/>
      <c r="GH253" s="190"/>
      <c r="GI253" s="190"/>
      <c r="GJ253" s="190"/>
      <c r="GK253" s="190"/>
      <c r="GL253" s="190"/>
      <c r="GM253" s="190"/>
      <c r="GN253" s="190"/>
      <c r="GO253" s="190"/>
      <c r="GP253" s="190"/>
      <c r="GQ253" s="190"/>
      <c r="GR253" s="190"/>
      <c r="GS253" s="190"/>
      <c r="GT253" s="190"/>
      <c r="GU253" s="190"/>
      <c r="GV253" s="190"/>
      <c r="GW253" s="190"/>
      <c r="GX253" s="190"/>
      <c r="GY253" s="190"/>
      <c r="GZ253" s="190"/>
      <c r="HA253" s="190"/>
      <c r="HB253" s="190"/>
      <c r="HC253" s="190"/>
      <c r="HD253" s="190"/>
      <c r="HE253" s="190"/>
      <c r="HF253" s="190"/>
      <c r="HG253" s="190"/>
      <c r="HH253" s="190"/>
      <c r="HI253" s="190"/>
      <c r="HJ253" s="190"/>
      <c r="HK253" s="190"/>
      <c r="HL253" s="190"/>
      <c r="HM253" s="190"/>
      <c r="HN253" s="190"/>
      <c r="HO253" s="190"/>
      <c r="HP253" s="190"/>
      <c r="HQ253" s="190"/>
      <c r="HR253" s="190"/>
      <c r="HS253" s="190"/>
      <c r="HT253" s="190"/>
      <c r="HU253" s="190"/>
    </row>
    <row r="254" spans="1:229" s="181" customFormat="1" ht="25.5">
      <c r="A254" s="172">
        <f t="shared" si="14"/>
        <v>245</v>
      </c>
      <c r="B254" s="173" t="s">
        <v>1021</v>
      </c>
      <c r="C254" s="183" t="s">
        <v>928</v>
      </c>
      <c r="D254" s="172">
        <v>1992</v>
      </c>
      <c r="E254" s="183" t="s">
        <v>563</v>
      </c>
      <c r="F254" s="183" t="s">
        <v>111</v>
      </c>
      <c r="G254" s="183" t="s">
        <v>694</v>
      </c>
      <c r="H254" s="194"/>
      <c r="I254" s="183"/>
      <c r="J254" s="194"/>
      <c r="K254" s="172">
        <v>25000</v>
      </c>
      <c r="L254" s="172" t="s">
        <v>1603</v>
      </c>
      <c r="M254" s="179" t="s">
        <v>2449</v>
      </c>
      <c r="N254" s="172" t="s">
        <v>878</v>
      </c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0"/>
      <c r="DX254" s="190"/>
      <c r="DY254" s="190"/>
      <c r="DZ254" s="190"/>
      <c r="EA254" s="190"/>
      <c r="EB254" s="190"/>
      <c r="EC254" s="190"/>
      <c r="ED254" s="190"/>
      <c r="EE254" s="190"/>
      <c r="EF254" s="190"/>
      <c r="EG254" s="190"/>
      <c r="EH254" s="190"/>
      <c r="EI254" s="190"/>
      <c r="EJ254" s="190"/>
      <c r="EK254" s="190"/>
      <c r="EL254" s="190"/>
      <c r="EM254" s="190"/>
      <c r="EN254" s="190"/>
      <c r="EO254" s="190"/>
      <c r="EP254" s="190"/>
      <c r="EQ254" s="190"/>
      <c r="ER254" s="190"/>
      <c r="ES254" s="190"/>
      <c r="ET254" s="190"/>
      <c r="EU254" s="190"/>
      <c r="EV254" s="190"/>
      <c r="EW254" s="190"/>
      <c r="EX254" s="190"/>
      <c r="EY254" s="190"/>
      <c r="EZ254" s="190"/>
      <c r="FA254" s="190"/>
      <c r="FB254" s="190"/>
      <c r="FC254" s="190"/>
      <c r="FD254" s="190"/>
      <c r="FE254" s="190"/>
      <c r="FF254" s="190"/>
      <c r="FG254" s="190"/>
      <c r="FH254" s="190"/>
      <c r="FI254" s="190"/>
      <c r="FJ254" s="190"/>
      <c r="FK254" s="190"/>
      <c r="FL254" s="190"/>
      <c r="FM254" s="190"/>
      <c r="FN254" s="190"/>
      <c r="FO254" s="190"/>
      <c r="FP254" s="190"/>
      <c r="FQ254" s="190"/>
      <c r="FR254" s="190"/>
      <c r="FS254" s="190"/>
      <c r="FT254" s="190"/>
      <c r="FU254" s="190"/>
      <c r="FV254" s="190"/>
      <c r="FW254" s="190"/>
      <c r="FX254" s="190"/>
      <c r="FY254" s="190"/>
      <c r="FZ254" s="190"/>
      <c r="GA254" s="190"/>
      <c r="GB254" s="190"/>
      <c r="GC254" s="190"/>
      <c r="GD254" s="190"/>
      <c r="GE254" s="190"/>
      <c r="GF254" s="190"/>
      <c r="GG254" s="190"/>
      <c r="GH254" s="190"/>
      <c r="GI254" s="190"/>
      <c r="GJ254" s="190"/>
      <c r="GK254" s="190"/>
      <c r="GL254" s="190"/>
      <c r="GM254" s="190"/>
      <c r="GN254" s="190"/>
      <c r="GO254" s="190"/>
      <c r="GP254" s="190"/>
      <c r="GQ254" s="190"/>
      <c r="GR254" s="190"/>
      <c r="GS254" s="190"/>
      <c r="GT254" s="190"/>
      <c r="GU254" s="190"/>
      <c r="GV254" s="190"/>
      <c r="GW254" s="190"/>
      <c r="GX254" s="190"/>
      <c r="GY254" s="190"/>
      <c r="GZ254" s="190"/>
      <c r="HA254" s="190"/>
      <c r="HB254" s="190"/>
      <c r="HC254" s="190"/>
      <c r="HD254" s="190"/>
      <c r="HE254" s="190"/>
      <c r="HF254" s="190"/>
      <c r="HG254" s="190"/>
      <c r="HH254" s="190"/>
      <c r="HI254" s="190"/>
      <c r="HJ254" s="190"/>
      <c r="HK254" s="190"/>
      <c r="HL254" s="190"/>
      <c r="HM254" s="190"/>
      <c r="HN254" s="190"/>
      <c r="HO254" s="190"/>
      <c r="HP254" s="190"/>
      <c r="HQ254" s="190"/>
      <c r="HR254" s="190"/>
      <c r="HS254" s="190"/>
      <c r="HT254" s="190"/>
      <c r="HU254" s="190"/>
    </row>
    <row r="255" spans="1:229" s="181" customFormat="1" ht="25.5">
      <c r="A255" s="172">
        <f t="shared" si="14"/>
        <v>246</v>
      </c>
      <c r="B255" s="173" t="s">
        <v>1022</v>
      </c>
      <c r="C255" s="183" t="s">
        <v>928</v>
      </c>
      <c r="D255" s="172">
        <v>1995</v>
      </c>
      <c r="E255" s="183" t="s">
        <v>563</v>
      </c>
      <c r="F255" s="183" t="s">
        <v>111</v>
      </c>
      <c r="G255" s="183" t="s">
        <v>694</v>
      </c>
      <c r="H255" s="194"/>
      <c r="I255" s="183"/>
      <c r="J255" s="194"/>
      <c r="K255" s="172">
        <v>25000</v>
      </c>
      <c r="L255" s="172" t="s">
        <v>1603</v>
      </c>
      <c r="M255" s="179" t="s">
        <v>2449</v>
      </c>
      <c r="N255" s="172" t="s">
        <v>878</v>
      </c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90"/>
      <c r="CO255" s="190"/>
      <c r="CP255" s="190"/>
      <c r="CQ255" s="190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90"/>
      <c r="DC255" s="190"/>
      <c r="DD255" s="190"/>
      <c r="DE255" s="190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90"/>
      <c r="DQ255" s="190"/>
      <c r="DR255" s="190"/>
      <c r="DS255" s="190"/>
      <c r="DT255" s="190"/>
      <c r="DU255" s="190"/>
      <c r="DV255" s="190"/>
      <c r="DW255" s="190"/>
      <c r="DX255" s="190"/>
      <c r="DY255" s="190"/>
      <c r="DZ255" s="190"/>
      <c r="EA255" s="190"/>
      <c r="EB255" s="190"/>
      <c r="EC255" s="190"/>
      <c r="ED255" s="190"/>
      <c r="EE255" s="190"/>
      <c r="EF255" s="190"/>
      <c r="EG255" s="190"/>
      <c r="EH255" s="190"/>
      <c r="EI255" s="190"/>
      <c r="EJ255" s="190"/>
      <c r="EK255" s="190"/>
      <c r="EL255" s="190"/>
      <c r="EM255" s="190"/>
      <c r="EN255" s="190"/>
      <c r="EO255" s="190"/>
      <c r="EP255" s="190"/>
      <c r="EQ255" s="190"/>
      <c r="ER255" s="190"/>
      <c r="ES255" s="190"/>
      <c r="ET255" s="190"/>
      <c r="EU255" s="190"/>
      <c r="EV255" s="190"/>
      <c r="EW255" s="190"/>
      <c r="EX255" s="190"/>
      <c r="EY255" s="190"/>
      <c r="EZ255" s="190"/>
      <c r="FA255" s="190"/>
      <c r="FB255" s="190"/>
      <c r="FC255" s="190"/>
      <c r="FD255" s="190"/>
      <c r="FE255" s="190"/>
      <c r="FF255" s="190"/>
      <c r="FG255" s="190"/>
      <c r="FH255" s="190"/>
      <c r="FI255" s="190"/>
      <c r="FJ255" s="190"/>
      <c r="FK255" s="190"/>
      <c r="FL255" s="190"/>
      <c r="FM255" s="190"/>
      <c r="FN255" s="190"/>
      <c r="FO255" s="190"/>
      <c r="FP255" s="190"/>
      <c r="FQ255" s="190"/>
      <c r="FR255" s="190"/>
      <c r="FS255" s="190"/>
      <c r="FT255" s="190"/>
      <c r="FU255" s="190"/>
      <c r="FV255" s="190"/>
      <c r="FW255" s="190"/>
      <c r="FX255" s="190"/>
      <c r="FY255" s="190"/>
      <c r="FZ255" s="190"/>
      <c r="GA255" s="190"/>
      <c r="GB255" s="190"/>
      <c r="GC255" s="190"/>
      <c r="GD255" s="190"/>
      <c r="GE255" s="190"/>
      <c r="GF255" s="190"/>
      <c r="GG255" s="190"/>
      <c r="GH255" s="190"/>
      <c r="GI255" s="190"/>
      <c r="GJ255" s="190"/>
      <c r="GK255" s="190"/>
      <c r="GL255" s="190"/>
      <c r="GM255" s="190"/>
      <c r="GN255" s="190"/>
      <c r="GO255" s="190"/>
      <c r="GP255" s="190"/>
      <c r="GQ255" s="190"/>
      <c r="GR255" s="190"/>
      <c r="GS255" s="190"/>
      <c r="GT255" s="190"/>
      <c r="GU255" s="190"/>
      <c r="GV255" s="190"/>
      <c r="GW255" s="190"/>
      <c r="GX255" s="190"/>
      <c r="GY255" s="190"/>
      <c r="GZ255" s="190"/>
      <c r="HA255" s="190"/>
      <c r="HB255" s="190"/>
      <c r="HC255" s="190"/>
      <c r="HD255" s="190"/>
      <c r="HE255" s="190"/>
      <c r="HF255" s="190"/>
      <c r="HG255" s="190"/>
      <c r="HH255" s="190"/>
      <c r="HI255" s="190"/>
      <c r="HJ255" s="190"/>
      <c r="HK255" s="190"/>
      <c r="HL255" s="190"/>
      <c r="HM255" s="190"/>
      <c r="HN255" s="190"/>
      <c r="HO255" s="190"/>
      <c r="HP255" s="190"/>
      <c r="HQ255" s="190"/>
      <c r="HR255" s="190"/>
      <c r="HS255" s="190"/>
      <c r="HT255" s="190"/>
      <c r="HU255" s="190"/>
    </row>
    <row r="256" spans="1:229" s="181" customFormat="1" ht="25.5">
      <c r="A256" s="172">
        <f t="shared" si="14"/>
        <v>247</v>
      </c>
      <c r="B256" s="173" t="s">
        <v>1023</v>
      </c>
      <c r="C256" s="183" t="s">
        <v>928</v>
      </c>
      <c r="D256" s="172">
        <v>2004</v>
      </c>
      <c r="E256" s="183" t="s">
        <v>563</v>
      </c>
      <c r="F256" s="183" t="s">
        <v>111</v>
      </c>
      <c r="G256" s="183" t="s">
        <v>1024</v>
      </c>
      <c r="H256" s="194"/>
      <c r="I256" s="183"/>
      <c r="J256" s="194"/>
      <c r="K256" s="184">
        <v>14000</v>
      </c>
      <c r="L256" s="172" t="s">
        <v>1603</v>
      </c>
      <c r="M256" s="179" t="s">
        <v>2449</v>
      </c>
      <c r="N256" s="172" t="s">
        <v>878</v>
      </c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90"/>
      <c r="CO256" s="190"/>
      <c r="CP256" s="190"/>
      <c r="CQ256" s="190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90"/>
      <c r="DC256" s="190"/>
      <c r="DD256" s="190"/>
      <c r="DE256" s="190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90"/>
      <c r="DQ256" s="190"/>
      <c r="DR256" s="190"/>
      <c r="DS256" s="190"/>
      <c r="DT256" s="190"/>
      <c r="DU256" s="190"/>
      <c r="DV256" s="190"/>
      <c r="DW256" s="190"/>
      <c r="DX256" s="190"/>
      <c r="DY256" s="190"/>
      <c r="DZ256" s="190"/>
      <c r="EA256" s="190"/>
      <c r="EB256" s="190"/>
      <c r="EC256" s="190"/>
      <c r="ED256" s="190"/>
      <c r="EE256" s="190"/>
      <c r="EF256" s="190"/>
      <c r="EG256" s="190"/>
      <c r="EH256" s="190"/>
      <c r="EI256" s="190"/>
      <c r="EJ256" s="190"/>
      <c r="EK256" s="190"/>
      <c r="EL256" s="190"/>
      <c r="EM256" s="190"/>
      <c r="EN256" s="190"/>
      <c r="EO256" s="190"/>
      <c r="EP256" s="190"/>
      <c r="EQ256" s="190"/>
      <c r="ER256" s="190"/>
      <c r="ES256" s="190"/>
      <c r="ET256" s="190"/>
      <c r="EU256" s="190"/>
      <c r="EV256" s="190"/>
      <c r="EW256" s="190"/>
      <c r="EX256" s="190"/>
      <c r="EY256" s="190"/>
      <c r="EZ256" s="190"/>
      <c r="FA256" s="190"/>
      <c r="FB256" s="190"/>
      <c r="FC256" s="190"/>
      <c r="FD256" s="190"/>
      <c r="FE256" s="190"/>
      <c r="FF256" s="190"/>
      <c r="FG256" s="190"/>
      <c r="FH256" s="190"/>
      <c r="FI256" s="190"/>
      <c r="FJ256" s="190"/>
      <c r="FK256" s="190"/>
      <c r="FL256" s="190"/>
      <c r="FM256" s="190"/>
      <c r="FN256" s="190"/>
      <c r="FO256" s="190"/>
      <c r="FP256" s="190"/>
      <c r="FQ256" s="190"/>
      <c r="FR256" s="190"/>
      <c r="FS256" s="190"/>
      <c r="FT256" s="190"/>
      <c r="FU256" s="190"/>
      <c r="FV256" s="190"/>
      <c r="FW256" s="190"/>
      <c r="FX256" s="190"/>
      <c r="FY256" s="190"/>
      <c r="FZ256" s="190"/>
      <c r="GA256" s="190"/>
      <c r="GB256" s="190"/>
      <c r="GC256" s="190"/>
      <c r="GD256" s="190"/>
      <c r="GE256" s="190"/>
      <c r="GF256" s="190"/>
      <c r="GG256" s="190"/>
      <c r="GH256" s="190"/>
      <c r="GI256" s="190"/>
      <c r="GJ256" s="190"/>
      <c r="GK256" s="190"/>
      <c r="GL256" s="190"/>
      <c r="GM256" s="190"/>
      <c r="GN256" s="190"/>
      <c r="GO256" s="190"/>
      <c r="GP256" s="190"/>
      <c r="GQ256" s="190"/>
      <c r="GR256" s="190"/>
      <c r="GS256" s="190"/>
      <c r="GT256" s="190"/>
      <c r="GU256" s="190"/>
      <c r="GV256" s="190"/>
      <c r="GW256" s="190"/>
      <c r="GX256" s="190"/>
      <c r="GY256" s="190"/>
      <c r="GZ256" s="190"/>
      <c r="HA256" s="190"/>
      <c r="HB256" s="190"/>
      <c r="HC256" s="190"/>
      <c r="HD256" s="190"/>
      <c r="HE256" s="190"/>
      <c r="HF256" s="190"/>
      <c r="HG256" s="190"/>
      <c r="HH256" s="190"/>
      <c r="HI256" s="190"/>
      <c r="HJ256" s="190"/>
      <c r="HK256" s="190"/>
      <c r="HL256" s="190"/>
      <c r="HM256" s="190"/>
      <c r="HN256" s="190"/>
      <c r="HO256" s="190"/>
      <c r="HP256" s="190"/>
      <c r="HQ256" s="190"/>
      <c r="HR256" s="190"/>
      <c r="HS256" s="190"/>
      <c r="HT256" s="190"/>
      <c r="HU256" s="190"/>
    </row>
    <row r="257" spans="1:229" s="181" customFormat="1" ht="25.5">
      <c r="A257" s="172">
        <f t="shared" si="14"/>
        <v>248</v>
      </c>
      <c r="B257" s="173" t="s">
        <v>1025</v>
      </c>
      <c r="C257" s="183" t="s">
        <v>928</v>
      </c>
      <c r="D257" s="172">
        <v>2004</v>
      </c>
      <c r="E257" s="183" t="s">
        <v>563</v>
      </c>
      <c r="F257" s="183" t="s">
        <v>111</v>
      </c>
      <c r="G257" s="183" t="s">
        <v>1024</v>
      </c>
      <c r="H257" s="194"/>
      <c r="I257" s="183"/>
      <c r="J257" s="194"/>
      <c r="K257" s="184">
        <v>14000</v>
      </c>
      <c r="L257" s="172" t="s">
        <v>1603</v>
      </c>
      <c r="M257" s="179" t="s">
        <v>2449</v>
      </c>
      <c r="N257" s="172" t="s">
        <v>878</v>
      </c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90"/>
      <c r="CO257" s="190"/>
      <c r="CP257" s="190"/>
      <c r="CQ257" s="190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90"/>
      <c r="DC257" s="190"/>
      <c r="DD257" s="190"/>
      <c r="DE257" s="190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90"/>
      <c r="DQ257" s="190"/>
      <c r="DR257" s="190"/>
      <c r="DS257" s="190"/>
      <c r="DT257" s="190"/>
      <c r="DU257" s="190"/>
      <c r="DV257" s="190"/>
      <c r="DW257" s="190"/>
      <c r="DX257" s="190"/>
      <c r="DY257" s="190"/>
      <c r="DZ257" s="190"/>
      <c r="EA257" s="190"/>
      <c r="EB257" s="190"/>
      <c r="EC257" s="190"/>
      <c r="ED257" s="190"/>
      <c r="EE257" s="190"/>
      <c r="EF257" s="190"/>
      <c r="EG257" s="190"/>
      <c r="EH257" s="190"/>
      <c r="EI257" s="190"/>
      <c r="EJ257" s="190"/>
      <c r="EK257" s="190"/>
      <c r="EL257" s="190"/>
      <c r="EM257" s="190"/>
      <c r="EN257" s="190"/>
      <c r="EO257" s="190"/>
      <c r="EP257" s="190"/>
      <c r="EQ257" s="190"/>
      <c r="ER257" s="190"/>
      <c r="ES257" s="190"/>
      <c r="ET257" s="190"/>
      <c r="EU257" s="190"/>
      <c r="EV257" s="190"/>
      <c r="EW257" s="190"/>
      <c r="EX257" s="190"/>
      <c r="EY257" s="190"/>
      <c r="EZ257" s="190"/>
      <c r="FA257" s="190"/>
      <c r="FB257" s="190"/>
      <c r="FC257" s="190"/>
      <c r="FD257" s="190"/>
      <c r="FE257" s="190"/>
      <c r="FF257" s="190"/>
      <c r="FG257" s="190"/>
      <c r="FH257" s="190"/>
      <c r="FI257" s="190"/>
      <c r="FJ257" s="190"/>
      <c r="FK257" s="190"/>
      <c r="FL257" s="190"/>
      <c r="FM257" s="190"/>
      <c r="FN257" s="190"/>
      <c r="FO257" s="190"/>
      <c r="FP257" s="190"/>
      <c r="FQ257" s="190"/>
      <c r="FR257" s="190"/>
      <c r="FS257" s="190"/>
      <c r="FT257" s="190"/>
      <c r="FU257" s="190"/>
      <c r="FV257" s="190"/>
      <c r="FW257" s="190"/>
      <c r="FX257" s="190"/>
      <c r="FY257" s="190"/>
      <c r="FZ257" s="190"/>
      <c r="GA257" s="190"/>
      <c r="GB257" s="190"/>
      <c r="GC257" s="190"/>
      <c r="GD257" s="190"/>
      <c r="GE257" s="190"/>
      <c r="GF257" s="190"/>
      <c r="GG257" s="190"/>
      <c r="GH257" s="190"/>
      <c r="GI257" s="190"/>
      <c r="GJ257" s="190"/>
      <c r="GK257" s="190"/>
      <c r="GL257" s="190"/>
      <c r="GM257" s="190"/>
      <c r="GN257" s="190"/>
      <c r="GO257" s="190"/>
      <c r="GP257" s="190"/>
      <c r="GQ257" s="190"/>
      <c r="GR257" s="190"/>
      <c r="GS257" s="190"/>
      <c r="GT257" s="190"/>
      <c r="GU257" s="190"/>
      <c r="GV257" s="190"/>
      <c r="GW257" s="190"/>
      <c r="GX257" s="190"/>
      <c r="GY257" s="190"/>
      <c r="GZ257" s="190"/>
      <c r="HA257" s="190"/>
      <c r="HB257" s="190"/>
      <c r="HC257" s="190"/>
      <c r="HD257" s="190"/>
      <c r="HE257" s="190"/>
      <c r="HF257" s="190"/>
      <c r="HG257" s="190"/>
      <c r="HH257" s="190"/>
      <c r="HI257" s="190"/>
      <c r="HJ257" s="190"/>
      <c r="HK257" s="190"/>
      <c r="HL257" s="190"/>
      <c r="HM257" s="190"/>
      <c r="HN257" s="190"/>
      <c r="HO257" s="190"/>
      <c r="HP257" s="190"/>
      <c r="HQ257" s="190"/>
      <c r="HR257" s="190"/>
      <c r="HS257" s="190"/>
      <c r="HT257" s="190"/>
      <c r="HU257" s="190"/>
    </row>
    <row r="258" spans="1:229" s="181" customFormat="1" ht="25.5">
      <c r="A258" s="172">
        <f t="shared" si="14"/>
        <v>249</v>
      </c>
      <c r="B258" s="173" t="s">
        <v>1026</v>
      </c>
      <c r="C258" s="183" t="s">
        <v>680</v>
      </c>
      <c r="D258" s="172">
        <v>2004</v>
      </c>
      <c r="E258" s="183" t="s">
        <v>563</v>
      </c>
      <c r="F258" s="183" t="s">
        <v>111</v>
      </c>
      <c r="G258" s="183" t="s">
        <v>1027</v>
      </c>
      <c r="H258" s="194"/>
      <c r="I258" s="183"/>
      <c r="J258" s="194"/>
      <c r="K258" s="184">
        <v>12000</v>
      </c>
      <c r="L258" s="172" t="s">
        <v>1603</v>
      </c>
      <c r="M258" s="179" t="s">
        <v>2449</v>
      </c>
      <c r="N258" s="172" t="s">
        <v>878</v>
      </c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0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90"/>
      <c r="CO258" s="190"/>
      <c r="CP258" s="190"/>
      <c r="CQ258" s="190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90"/>
      <c r="DC258" s="190"/>
      <c r="DD258" s="190"/>
      <c r="DE258" s="190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90"/>
      <c r="DQ258" s="190"/>
      <c r="DR258" s="190"/>
      <c r="DS258" s="190"/>
      <c r="DT258" s="190"/>
      <c r="DU258" s="190"/>
      <c r="DV258" s="190"/>
      <c r="DW258" s="190"/>
      <c r="DX258" s="190"/>
      <c r="DY258" s="190"/>
      <c r="DZ258" s="190"/>
      <c r="EA258" s="190"/>
      <c r="EB258" s="190"/>
      <c r="EC258" s="190"/>
      <c r="ED258" s="190"/>
      <c r="EE258" s="190"/>
      <c r="EF258" s="190"/>
      <c r="EG258" s="190"/>
      <c r="EH258" s="190"/>
      <c r="EI258" s="190"/>
      <c r="EJ258" s="190"/>
      <c r="EK258" s="190"/>
      <c r="EL258" s="190"/>
      <c r="EM258" s="190"/>
      <c r="EN258" s="190"/>
      <c r="EO258" s="190"/>
      <c r="EP258" s="190"/>
      <c r="EQ258" s="190"/>
      <c r="ER258" s="190"/>
      <c r="ES258" s="190"/>
      <c r="ET258" s="190"/>
      <c r="EU258" s="190"/>
      <c r="EV258" s="190"/>
      <c r="EW258" s="190"/>
      <c r="EX258" s="190"/>
      <c r="EY258" s="190"/>
      <c r="EZ258" s="190"/>
      <c r="FA258" s="190"/>
      <c r="FB258" s="190"/>
      <c r="FC258" s="190"/>
      <c r="FD258" s="190"/>
      <c r="FE258" s="190"/>
      <c r="FF258" s="190"/>
      <c r="FG258" s="190"/>
      <c r="FH258" s="190"/>
      <c r="FI258" s="190"/>
      <c r="FJ258" s="190"/>
      <c r="FK258" s="190"/>
      <c r="FL258" s="190"/>
      <c r="FM258" s="190"/>
      <c r="FN258" s="190"/>
      <c r="FO258" s="190"/>
      <c r="FP258" s="190"/>
      <c r="FQ258" s="190"/>
      <c r="FR258" s="190"/>
      <c r="FS258" s="190"/>
      <c r="FT258" s="190"/>
      <c r="FU258" s="190"/>
      <c r="FV258" s="190"/>
      <c r="FW258" s="190"/>
      <c r="FX258" s="190"/>
      <c r="FY258" s="190"/>
      <c r="FZ258" s="190"/>
      <c r="GA258" s="190"/>
      <c r="GB258" s="190"/>
      <c r="GC258" s="190"/>
      <c r="GD258" s="190"/>
      <c r="GE258" s="190"/>
      <c r="GF258" s="190"/>
      <c r="GG258" s="190"/>
      <c r="GH258" s="190"/>
      <c r="GI258" s="190"/>
      <c r="GJ258" s="190"/>
      <c r="GK258" s="190"/>
      <c r="GL258" s="190"/>
      <c r="GM258" s="190"/>
      <c r="GN258" s="190"/>
      <c r="GO258" s="190"/>
      <c r="GP258" s="190"/>
      <c r="GQ258" s="190"/>
      <c r="GR258" s="190"/>
      <c r="GS258" s="190"/>
      <c r="GT258" s="190"/>
      <c r="GU258" s="190"/>
      <c r="GV258" s="190"/>
      <c r="GW258" s="190"/>
      <c r="GX258" s="190"/>
      <c r="GY258" s="190"/>
      <c r="GZ258" s="190"/>
      <c r="HA258" s="190"/>
      <c r="HB258" s="190"/>
      <c r="HC258" s="190"/>
      <c r="HD258" s="190"/>
      <c r="HE258" s="190"/>
      <c r="HF258" s="190"/>
      <c r="HG258" s="190"/>
      <c r="HH258" s="190"/>
      <c r="HI258" s="190"/>
      <c r="HJ258" s="190"/>
      <c r="HK258" s="190"/>
      <c r="HL258" s="190"/>
      <c r="HM258" s="190"/>
      <c r="HN258" s="190"/>
      <c r="HO258" s="190"/>
      <c r="HP258" s="190"/>
      <c r="HQ258" s="190"/>
      <c r="HR258" s="190"/>
      <c r="HS258" s="190"/>
      <c r="HT258" s="190"/>
      <c r="HU258" s="190"/>
    </row>
    <row r="259" spans="1:229" s="181" customFormat="1" ht="25.5">
      <c r="A259" s="172">
        <f t="shared" si="14"/>
        <v>250</v>
      </c>
      <c r="B259" s="173" t="s">
        <v>1028</v>
      </c>
      <c r="C259" s="183" t="s">
        <v>680</v>
      </c>
      <c r="D259" s="172">
        <v>2004</v>
      </c>
      <c r="E259" s="183" t="s">
        <v>563</v>
      </c>
      <c r="F259" s="183" t="s">
        <v>111</v>
      </c>
      <c r="G259" s="183" t="s">
        <v>1027</v>
      </c>
      <c r="H259" s="194"/>
      <c r="I259" s="183"/>
      <c r="J259" s="194"/>
      <c r="K259" s="184">
        <v>12000</v>
      </c>
      <c r="L259" s="172" t="s">
        <v>1603</v>
      </c>
      <c r="M259" s="179" t="s">
        <v>2449</v>
      </c>
      <c r="N259" s="172" t="s">
        <v>878</v>
      </c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90"/>
      <c r="CA259" s="190"/>
      <c r="CB259" s="190"/>
      <c r="CC259" s="190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90"/>
      <c r="DQ259" s="190"/>
      <c r="DR259" s="190"/>
      <c r="DS259" s="190"/>
      <c r="DT259" s="190"/>
      <c r="DU259" s="190"/>
      <c r="DV259" s="190"/>
      <c r="DW259" s="190"/>
      <c r="DX259" s="190"/>
      <c r="DY259" s="190"/>
      <c r="DZ259" s="190"/>
      <c r="EA259" s="190"/>
      <c r="EB259" s="190"/>
      <c r="EC259" s="190"/>
      <c r="ED259" s="190"/>
      <c r="EE259" s="190"/>
      <c r="EF259" s="190"/>
      <c r="EG259" s="190"/>
      <c r="EH259" s="190"/>
      <c r="EI259" s="190"/>
      <c r="EJ259" s="190"/>
      <c r="EK259" s="190"/>
      <c r="EL259" s="190"/>
      <c r="EM259" s="190"/>
      <c r="EN259" s="190"/>
      <c r="EO259" s="190"/>
      <c r="EP259" s="190"/>
      <c r="EQ259" s="190"/>
      <c r="ER259" s="190"/>
      <c r="ES259" s="190"/>
      <c r="ET259" s="190"/>
      <c r="EU259" s="190"/>
      <c r="EV259" s="190"/>
      <c r="EW259" s="190"/>
      <c r="EX259" s="190"/>
      <c r="EY259" s="190"/>
      <c r="EZ259" s="190"/>
      <c r="FA259" s="190"/>
      <c r="FB259" s="190"/>
      <c r="FC259" s="190"/>
      <c r="FD259" s="190"/>
      <c r="FE259" s="190"/>
      <c r="FF259" s="190"/>
      <c r="FG259" s="190"/>
      <c r="FH259" s="190"/>
      <c r="FI259" s="190"/>
      <c r="FJ259" s="190"/>
      <c r="FK259" s="190"/>
      <c r="FL259" s="190"/>
      <c r="FM259" s="190"/>
      <c r="FN259" s="190"/>
      <c r="FO259" s="190"/>
      <c r="FP259" s="190"/>
      <c r="FQ259" s="190"/>
      <c r="FR259" s="190"/>
      <c r="FS259" s="190"/>
      <c r="FT259" s="190"/>
      <c r="FU259" s="190"/>
      <c r="FV259" s="190"/>
      <c r="FW259" s="190"/>
      <c r="FX259" s="190"/>
      <c r="FY259" s="190"/>
      <c r="FZ259" s="190"/>
      <c r="GA259" s="190"/>
      <c r="GB259" s="190"/>
      <c r="GC259" s="190"/>
      <c r="GD259" s="190"/>
      <c r="GE259" s="190"/>
      <c r="GF259" s="190"/>
      <c r="GG259" s="190"/>
      <c r="GH259" s="190"/>
      <c r="GI259" s="190"/>
      <c r="GJ259" s="190"/>
      <c r="GK259" s="190"/>
      <c r="GL259" s="190"/>
      <c r="GM259" s="190"/>
      <c r="GN259" s="190"/>
      <c r="GO259" s="190"/>
      <c r="GP259" s="190"/>
      <c r="GQ259" s="190"/>
      <c r="GR259" s="190"/>
      <c r="GS259" s="190"/>
      <c r="GT259" s="190"/>
      <c r="GU259" s="190"/>
      <c r="GV259" s="190"/>
      <c r="GW259" s="190"/>
      <c r="GX259" s="190"/>
      <c r="GY259" s="190"/>
      <c r="GZ259" s="190"/>
      <c r="HA259" s="190"/>
      <c r="HB259" s="190"/>
      <c r="HC259" s="190"/>
      <c r="HD259" s="190"/>
      <c r="HE259" s="190"/>
      <c r="HF259" s="190"/>
      <c r="HG259" s="190"/>
      <c r="HH259" s="190"/>
      <c r="HI259" s="190"/>
      <c r="HJ259" s="190"/>
      <c r="HK259" s="190"/>
      <c r="HL259" s="190"/>
      <c r="HM259" s="190"/>
      <c r="HN259" s="190"/>
      <c r="HO259" s="190"/>
      <c r="HP259" s="190"/>
      <c r="HQ259" s="190"/>
      <c r="HR259" s="190"/>
      <c r="HS259" s="190"/>
      <c r="HT259" s="190"/>
      <c r="HU259" s="190"/>
    </row>
    <row r="260" spans="1:229" s="181" customFormat="1" ht="25.5">
      <c r="A260" s="172">
        <f t="shared" si="14"/>
        <v>251</v>
      </c>
      <c r="B260" s="173" t="s">
        <v>1029</v>
      </c>
      <c r="C260" s="183" t="s">
        <v>1015</v>
      </c>
      <c r="D260" s="172">
        <v>1978</v>
      </c>
      <c r="E260" s="183" t="s">
        <v>563</v>
      </c>
      <c r="F260" s="183" t="s">
        <v>111</v>
      </c>
      <c r="G260" s="183" t="s">
        <v>960</v>
      </c>
      <c r="H260" s="194"/>
      <c r="I260" s="183"/>
      <c r="J260" s="194"/>
      <c r="K260" s="184">
        <v>50000</v>
      </c>
      <c r="L260" s="172" t="s">
        <v>1603</v>
      </c>
      <c r="M260" s="179" t="s">
        <v>2449</v>
      </c>
      <c r="N260" s="172" t="s">
        <v>878</v>
      </c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90"/>
      <c r="CA260" s="190"/>
      <c r="CB260" s="190"/>
      <c r="CC260" s="190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90"/>
      <c r="CO260" s="190"/>
      <c r="CP260" s="190"/>
      <c r="CQ260" s="190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90"/>
      <c r="DC260" s="190"/>
      <c r="DD260" s="190"/>
      <c r="DE260" s="190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90"/>
      <c r="DQ260" s="190"/>
      <c r="DR260" s="190"/>
      <c r="DS260" s="190"/>
      <c r="DT260" s="190"/>
      <c r="DU260" s="190"/>
      <c r="DV260" s="190"/>
      <c r="DW260" s="190"/>
      <c r="DX260" s="190"/>
      <c r="DY260" s="190"/>
      <c r="DZ260" s="190"/>
      <c r="EA260" s="190"/>
      <c r="EB260" s="190"/>
      <c r="EC260" s="190"/>
      <c r="ED260" s="190"/>
      <c r="EE260" s="190"/>
      <c r="EF260" s="190"/>
      <c r="EG260" s="190"/>
      <c r="EH260" s="190"/>
      <c r="EI260" s="190"/>
      <c r="EJ260" s="190"/>
      <c r="EK260" s="190"/>
      <c r="EL260" s="190"/>
      <c r="EM260" s="190"/>
      <c r="EN260" s="190"/>
      <c r="EO260" s="190"/>
      <c r="EP260" s="190"/>
      <c r="EQ260" s="190"/>
      <c r="ER260" s="190"/>
      <c r="ES260" s="190"/>
      <c r="ET260" s="190"/>
      <c r="EU260" s="190"/>
      <c r="EV260" s="190"/>
      <c r="EW260" s="190"/>
      <c r="EX260" s="190"/>
      <c r="EY260" s="190"/>
      <c r="EZ260" s="190"/>
      <c r="FA260" s="190"/>
      <c r="FB260" s="190"/>
      <c r="FC260" s="190"/>
      <c r="FD260" s="190"/>
      <c r="FE260" s="190"/>
      <c r="FF260" s="190"/>
      <c r="FG260" s="190"/>
      <c r="FH260" s="190"/>
      <c r="FI260" s="190"/>
      <c r="FJ260" s="190"/>
      <c r="FK260" s="190"/>
      <c r="FL260" s="190"/>
      <c r="FM260" s="190"/>
      <c r="FN260" s="190"/>
      <c r="FO260" s="190"/>
      <c r="FP260" s="190"/>
      <c r="FQ260" s="190"/>
      <c r="FR260" s="190"/>
      <c r="FS260" s="190"/>
      <c r="FT260" s="190"/>
      <c r="FU260" s="190"/>
      <c r="FV260" s="190"/>
      <c r="FW260" s="190"/>
      <c r="FX260" s="190"/>
      <c r="FY260" s="190"/>
      <c r="FZ260" s="190"/>
      <c r="GA260" s="190"/>
      <c r="GB260" s="190"/>
      <c r="GC260" s="190"/>
      <c r="GD260" s="190"/>
      <c r="GE260" s="190"/>
      <c r="GF260" s="190"/>
      <c r="GG260" s="190"/>
      <c r="GH260" s="190"/>
      <c r="GI260" s="190"/>
      <c r="GJ260" s="190"/>
      <c r="GK260" s="190"/>
      <c r="GL260" s="190"/>
      <c r="GM260" s="190"/>
      <c r="GN260" s="190"/>
      <c r="GO260" s="190"/>
      <c r="GP260" s="190"/>
      <c r="GQ260" s="190"/>
      <c r="GR260" s="190"/>
      <c r="GS260" s="190"/>
      <c r="GT260" s="190"/>
      <c r="GU260" s="190"/>
      <c r="GV260" s="190"/>
      <c r="GW260" s="190"/>
      <c r="GX260" s="190"/>
      <c r="GY260" s="190"/>
      <c r="GZ260" s="190"/>
      <c r="HA260" s="190"/>
      <c r="HB260" s="190"/>
      <c r="HC260" s="190"/>
      <c r="HD260" s="190"/>
      <c r="HE260" s="190"/>
      <c r="HF260" s="190"/>
      <c r="HG260" s="190"/>
      <c r="HH260" s="190"/>
      <c r="HI260" s="190"/>
      <c r="HJ260" s="190"/>
      <c r="HK260" s="190"/>
      <c r="HL260" s="190"/>
      <c r="HM260" s="190"/>
      <c r="HN260" s="190"/>
      <c r="HO260" s="190"/>
      <c r="HP260" s="190"/>
      <c r="HQ260" s="190"/>
      <c r="HR260" s="190"/>
      <c r="HS260" s="190"/>
      <c r="HT260" s="190"/>
      <c r="HU260" s="190"/>
    </row>
    <row r="261" spans="1:229" s="181" customFormat="1" ht="25.5">
      <c r="A261" s="172">
        <f t="shared" si="14"/>
        <v>252</v>
      </c>
      <c r="B261" s="173" t="s">
        <v>1030</v>
      </c>
      <c r="C261" s="199" t="s">
        <v>979</v>
      </c>
      <c r="D261" s="172">
        <v>1999</v>
      </c>
      <c r="E261" s="183" t="s">
        <v>563</v>
      </c>
      <c r="F261" s="183" t="s">
        <v>111</v>
      </c>
      <c r="G261" s="183" t="s">
        <v>317</v>
      </c>
      <c r="H261" s="194"/>
      <c r="I261" s="183"/>
      <c r="J261" s="194"/>
      <c r="K261" s="202">
        <v>25000</v>
      </c>
      <c r="L261" s="172" t="s">
        <v>1603</v>
      </c>
      <c r="M261" s="179" t="s">
        <v>2449</v>
      </c>
      <c r="N261" s="172" t="s">
        <v>878</v>
      </c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90"/>
      <c r="CA261" s="190"/>
      <c r="CB261" s="190"/>
      <c r="CC261" s="190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90"/>
      <c r="CO261" s="190"/>
      <c r="CP261" s="190"/>
      <c r="CQ261" s="190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90"/>
      <c r="DC261" s="190"/>
      <c r="DD261" s="190"/>
      <c r="DE261" s="190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90"/>
      <c r="DQ261" s="190"/>
      <c r="DR261" s="190"/>
      <c r="DS261" s="190"/>
      <c r="DT261" s="190"/>
      <c r="DU261" s="190"/>
      <c r="DV261" s="190"/>
      <c r="DW261" s="190"/>
      <c r="DX261" s="190"/>
      <c r="DY261" s="190"/>
      <c r="DZ261" s="190"/>
      <c r="EA261" s="190"/>
      <c r="EB261" s="190"/>
      <c r="EC261" s="190"/>
      <c r="ED261" s="190"/>
      <c r="EE261" s="190"/>
      <c r="EF261" s="190"/>
      <c r="EG261" s="190"/>
      <c r="EH261" s="190"/>
      <c r="EI261" s="190"/>
      <c r="EJ261" s="190"/>
      <c r="EK261" s="190"/>
      <c r="EL261" s="190"/>
      <c r="EM261" s="190"/>
      <c r="EN261" s="190"/>
      <c r="EO261" s="190"/>
      <c r="EP261" s="190"/>
      <c r="EQ261" s="190"/>
      <c r="ER261" s="190"/>
      <c r="ES261" s="190"/>
      <c r="ET261" s="190"/>
      <c r="EU261" s="190"/>
      <c r="EV261" s="190"/>
      <c r="EW261" s="190"/>
      <c r="EX261" s="190"/>
      <c r="EY261" s="190"/>
      <c r="EZ261" s="190"/>
      <c r="FA261" s="190"/>
      <c r="FB261" s="190"/>
      <c r="FC261" s="190"/>
      <c r="FD261" s="190"/>
      <c r="FE261" s="190"/>
      <c r="FF261" s="190"/>
      <c r="FG261" s="190"/>
      <c r="FH261" s="190"/>
      <c r="FI261" s="190"/>
      <c r="FJ261" s="190"/>
      <c r="FK261" s="190"/>
      <c r="FL261" s="190"/>
      <c r="FM261" s="190"/>
      <c r="FN261" s="190"/>
      <c r="FO261" s="190"/>
      <c r="FP261" s="190"/>
      <c r="FQ261" s="190"/>
      <c r="FR261" s="190"/>
      <c r="FS261" s="190"/>
      <c r="FT261" s="190"/>
      <c r="FU261" s="190"/>
      <c r="FV261" s="190"/>
      <c r="FW261" s="190"/>
      <c r="FX261" s="190"/>
      <c r="FY261" s="190"/>
      <c r="FZ261" s="190"/>
      <c r="GA261" s="190"/>
      <c r="GB261" s="190"/>
      <c r="GC261" s="190"/>
      <c r="GD261" s="190"/>
      <c r="GE261" s="190"/>
      <c r="GF261" s="190"/>
      <c r="GG261" s="190"/>
      <c r="GH261" s="190"/>
      <c r="GI261" s="190"/>
      <c r="GJ261" s="190"/>
      <c r="GK261" s="190"/>
      <c r="GL261" s="190"/>
      <c r="GM261" s="190"/>
      <c r="GN261" s="190"/>
      <c r="GO261" s="190"/>
      <c r="GP261" s="190"/>
      <c r="GQ261" s="190"/>
      <c r="GR261" s="190"/>
      <c r="GS261" s="190"/>
      <c r="GT261" s="190"/>
      <c r="GU261" s="190"/>
      <c r="GV261" s="190"/>
      <c r="GW261" s="190"/>
      <c r="GX261" s="190"/>
      <c r="GY261" s="190"/>
      <c r="GZ261" s="190"/>
      <c r="HA261" s="190"/>
      <c r="HB261" s="190"/>
      <c r="HC261" s="190"/>
      <c r="HD261" s="190"/>
      <c r="HE261" s="190"/>
      <c r="HF261" s="190"/>
      <c r="HG261" s="190"/>
      <c r="HH261" s="190"/>
      <c r="HI261" s="190"/>
      <c r="HJ261" s="190"/>
      <c r="HK261" s="190"/>
      <c r="HL261" s="190"/>
      <c r="HM261" s="190"/>
      <c r="HN261" s="190"/>
      <c r="HO261" s="190"/>
      <c r="HP261" s="190"/>
      <c r="HQ261" s="190"/>
      <c r="HR261" s="190"/>
      <c r="HS261" s="190"/>
      <c r="HT261" s="190"/>
      <c r="HU261" s="190"/>
    </row>
    <row r="262" spans="1:229" s="181" customFormat="1" ht="25.5">
      <c r="A262" s="172">
        <f t="shared" si="14"/>
        <v>253</v>
      </c>
      <c r="B262" s="173" t="s">
        <v>318</v>
      </c>
      <c r="C262" s="199" t="s">
        <v>2360</v>
      </c>
      <c r="D262" s="172">
        <v>1999</v>
      </c>
      <c r="E262" s="183" t="s">
        <v>563</v>
      </c>
      <c r="F262" s="183" t="s">
        <v>402</v>
      </c>
      <c r="G262" s="183" t="s">
        <v>3545</v>
      </c>
      <c r="H262" s="194"/>
      <c r="I262" s="183"/>
      <c r="J262" s="194"/>
      <c r="K262" s="202">
        <v>25000</v>
      </c>
      <c r="L262" s="172" t="s">
        <v>1603</v>
      </c>
      <c r="M262" s="179" t="s">
        <v>2449</v>
      </c>
      <c r="N262" s="172" t="s">
        <v>878</v>
      </c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90"/>
      <c r="CA262" s="190"/>
      <c r="CB262" s="190"/>
      <c r="CC262" s="190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90"/>
      <c r="CO262" s="190"/>
      <c r="CP262" s="190"/>
      <c r="CQ262" s="190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90"/>
      <c r="DC262" s="190"/>
      <c r="DD262" s="190"/>
      <c r="DE262" s="190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90"/>
      <c r="DQ262" s="190"/>
      <c r="DR262" s="190"/>
      <c r="DS262" s="190"/>
      <c r="DT262" s="190"/>
      <c r="DU262" s="190"/>
      <c r="DV262" s="190"/>
      <c r="DW262" s="190"/>
      <c r="DX262" s="190"/>
      <c r="DY262" s="190"/>
      <c r="DZ262" s="190"/>
      <c r="EA262" s="190"/>
      <c r="EB262" s="190"/>
      <c r="EC262" s="190"/>
      <c r="ED262" s="190"/>
      <c r="EE262" s="190"/>
      <c r="EF262" s="190"/>
      <c r="EG262" s="190"/>
      <c r="EH262" s="190"/>
      <c r="EI262" s="190"/>
      <c r="EJ262" s="190"/>
      <c r="EK262" s="190"/>
      <c r="EL262" s="190"/>
      <c r="EM262" s="190"/>
      <c r="EN262" s="190"/>
      <c r="EO262" s="190"/>
      <c r="EP262" s="190"/>
      <c r="EQ262" s="190"/>
      <c r="ER262" s="190"/>
      <c r="ES262" s="190"/>
      <c r="ET262" s="190"/>
      <c r="EU262" s="190"/>
      <c r="EV262" s="190"/>
      <c r="EW262" s="190"/>
      <c r="EX262" s="190"/>
      <c r="EY262" s="190"/>
      <c r="EZ262" s="190"/>
      <c r="FA262" s="190"/>
      <c r="FB262" s="190"/>
      <c r="FC262" s="190"/>
      <c r="FD262" s="190"/>
      <c r="FE262" s="190"/>
      <c r="FF262" s="190"/>
      <c r="FG262" s="190"/>
      <c r="FH262" s="190"/>
      <c r="FI262" s="190"/>
      <c r="FJ262" s="190"/>
      <c r="FK262" s="190"/>
      <c r="FL262" s="190"/>
      <c r="FM262" s="190"/>
      <c r="FN262" s="190"/>
      <c r="FO262" s="190"/>
      <c r="FP262" s="190"/>
      <c r="FQ262" s="190"/>
      <c r="FR262" s="190"/>
      <c r="FS262" s="190"/>
      <c r="FT262" s="190"/>
      <c r="FU262" s="190"/>
      <c r="FV262" s="190"/>
      <c r="FW262" s="190"/>
      <c r="FX262" s="190"/>
      <c r="FY262" s="190"/>
      <c r="FZ262" s="190"/>
      <c r="GA262" s="190"/>
      <c r="GB262" s="190"/>
      <c r="GC262" s="190"/>
      <c r="GD262" s="190"/>
      <c r="GE262" s="190"/>
      <c r="GF262" s="190"/>
      <c r="GG262" s="190"/>
      <c r="GH262" s="190"/>
      <c r="GI262" s="190"/>
      <c r="GJ262" s="190"/>
      <c r="GK262" s="190"/>
      <c r="GL262" s="190"/>
      <c r="GM262" s="190"/>
      <c r="GN262" s="190"/>
      <c r="GO262" s="190"/>
      <c r="GP262" s="190"/>
      <c r="GQ262" s="190"/>
      <c r="GR262" s="190"/>
      <c r="GS262" s="190"/>
      <c r="GT262" s="190"/>
      <c r="GU262" s="190"/>
      <c r="GV262" s="190"/>
      <c r="GW262" s="190"/>
      <c r="GX262" s="190"/>
      <c r="GY262" s="190"/>
      <c r="GZ262" s="190"/>
      <c r="HA262" s="190"/>
      <c r="HB262" s="190"/>
      <c r="HC262" s="190"/>
      <c r="HD262" s="190"/>
      <c r="HE262" s="190"/>
      <c r="HF262" s="190"/>
      <c r="HG262" s="190"/>
      <c r="HH262" s="190"/>
      <c r="HI262" s="190"/>
      <c r="HJ262" s="190"/>
      <c r="HK262" s="190"/>
      <c r="HL262" s="190"/>
      <c r="HM262" s="190"/>
      <c r="HN262" s="190"/>
      <c r="HO262" s="190"/>
      <c r="HP262" s="190"/>
      <c r="HQ262" s="190"/>
      <c r="HR262" s="190"/>
      <c r="HS262" s="190"/>
      <c r="HT262" s="190"/>
      <c r="HU262" s="190"/>
    </row>
    <row r="263" spans="1:229" s="181" customFormat="1" ht="25.5">
      <c r="A263" s="172">
        <f t="shared" si="14"/>
        <v>254</v>
      </c>
      <c r="B263" s="173" t="s">
        <v>319</v>
      </c>
      <c r="C263" s="199" t="s">
        <v>979</v>
      </c>
      <c r="D263" s="172">
        <v>1999</v>
      </c>
      <c r="E263" s="183" t="s">
        <v>563</v>
      </c>
      <c r="F263" s="183" t="s">
        <v>237</v>
      </c>
      <c r="G263" s="183" t="s">
        <v>317</v>
      </c>
      <c r="H263" s="194"/>
      <c r="I263" s="183"/>
      <c r="J263" s="194"/>
      <c r="K263" s="202">
        <v>25000</v>
      </c>
      <c r="L263" s="172" t="s">
        <v>1603</v>
      </c>
      <c r="M263" s="179" t="s">
        <v>2449</v>
      </c>
      <c r="N263" s="172" t="s">
        <v>878</v>
      </c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90"/>
      <c r="CA263" s="190"/>
      <c r="CB263" s="190"/>
      <c r="CC263" s="190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90"/>
      <c r="CO263" s="190"/>
      <c r="CP263" s="190"/>
      <c r="CQ263" s="190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90"/>
      <c r="DC263" s="190"/>
      <c r="DD263" s="190"/>
      <c r="DE263" s="190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90"/>
      <c r="DQ263" s="190"/>
      <c r="DR263" s="190"/>
      <c r="DS263" s="190"/>
      <c r="DT263" s="190"/>
      <c r="DU263" s="190"/>
      <c r="DV263" s="190"/>
      <c r="DW263" s="190"/>
      <c r="DX263" s="190"/>
      <c r="DY263" s="190"/>
      <c r="DZ263" s="190"/>
      <c r="EA263" s="190"/>
      <c r="EB263" s="190"/>
      <c r="EC263" s="190"/>
      <c r="ED263" s="190"/>
      <c r="EE263" s="190"/>
      <c r="EF263" s="190"/>
      <c r="EG263" s="190"/>
      <c r="EH263" s="190"/>
      <c r="EI263" s="190"/>
      <c r="EJ263" s="190"/>
      <c r="EK263" s="190"/>
      <c r="EL263" s="190"/>
      <c r="EM263" s="190"/>
      <c r="EN263" s="190"/>
      <c r="EO263" s="190"/>
      <c r="EP263" s="190"/>
      <c r="EQ263" s="190"/>
      <c r="ER263" s="190"/>
      <c r="ES263" s="190"/>
      <c r="ET263" s="190"/>
      <c r="EU263" s="190"/>
      <c r="EV263" s="190"/>
      <c r="EW263" s="190"/>
      <c r="EX263" s="190"/>
      <c r="EY263" s="190"/>
      <c r="EZ263" s="190"/>
      <c r="FA263" s="190"/>
      <c r="FB263" s="190"/>
      <c r="FC263" s="190"/>
      <c r="FD263" s="190"/>
      <c r="FE263" s="190"/>
      <c r="FF263" s="190"/>
      <c r="FG263" s="190"/>
      <c r="FH263" s="190"/>
      <c r="FI263" s="190"/>
      <c r="FJ263" s="190"/>
      <c r="FK263" s="190"/>
      <c r="FL263" s="190"/>
      <c r="FM263" s="190"/>
      <c r="FN263" s="190"/>
      <c r="FO263" s="190"/>
      <c r="FP263" s="190"/>
      <c r="FQ263" s="190"/>
      <c r="FR263" s="190"/>
      <c r="FS263" s="190"/>
      <c r="FT263" s="190"/>
      <c r="FU263" s="190"/>
      <c r="FV263" s="190"/>
      <c r="FW263" s="190"/>
      <c r="FX263" s="190"/>
      <c r="FY263" s="190"/>
      <c r="FZ263" s="190"/>
      <c r="GA263" s="190"/>
      <c r="GB263" s="190"/>
      <c r="GC263" s="190"/>
      <c r="GD263" s="190"/>
      <c r="GE263" s="190"/>
      <c r="GF263" s="190"/>
      <c r="GG263" s="190"/>
      <c r="GH263" s="190"/>
      <c r="GI263" s="190"/>
      <c r="GJ263" s="190"/>
      <c r="GK263" s="190"/>
      <c r="GL263" s="190"/>
      <c r="GM263" s="190"/>
      <c r="GN263" s="190"/>
      <c r="GO263" s="190"/>
      <c r="GP263" s="190"/>
      <c r="GQ263" s="190"/>
      <c r="GR263" s="190"/>
      <c r="GS263" s="190"/>
      <c r="GT263" s="190"/>
      <c r="GU263" s="190"/>
      <c r="GV263" s="190"/>
      <c r="GW263" s="190"/>
      <c r="GX263" s="190"/>
      <c r="GY263" s="190"/>
      <c r="GZ263" s="190"/>
      <c r="HA263" s="190"/>
      <c r="HB263" s="190"/>
      <c r="HC263" s="190"/>
      <c r="HD263" s="190"/>
      <c r="HE263" s="190"/>
      <c r="HF263" s="190"/>
      <c r="HG263" s="190"/>
      <c r="HH263" s="190"/>
      <c r="HI263" s="190"/>
      <c r="HJ263" s="190"/>
      <c r="HK263" s="190"/>
      <c r="HL263" s="190"/>
      <c r="HM263" s="190"/>
      <c r="HN263" s="190"/>
      <c r="HO263" s="190"/>
      <c r="HP263" s="190"/>
      <c r="HQ263" s="190"/>
      <c r="HR263" s="190"/>
      <c r="HS263" s="190"/>
      <c r="HT263" s="190"/>
      <c r="HU263" s="190"/>
    </row>
    <row r="264" spans="1:229" s="181" customFormat="1" ht="25.5">
      <c r="A264" s="172">
        <f t="shared" si="14"/>
        <v>255</v>
      </c>
      <c r="B264" s="173" t="s">
        <v>320</v>
      </c>
      <c r="C264" s="199" t="s">
        <v>2360</v>
      </c>
      <c r="D264" s="172">
        <v>1999</v>
      </c>
      <c r="E264" s="183" t="s">
        <v>563</v>
      </c>
      <c r="F264" s="183" t="s">
        <v>402</v>
      </c>
      <c r="G264" s="183" t="s">
        <v>3545</v>
      </c>
      <c r="H264" s="194"/>
      <c r="I264" s="183"/>
      <c r="J264" s="194"/>
      <c r="K264" s="202">
        <v>25000</v>
      </c>
      <c r="L264" s="172" t="s">
        <v>1603</v>
      </c>
      <c r="M264" s="179" t="s">
        <v>2449</v>
      </c>
      <c r="N264" s="172" t="s">
        <v>878</v>
      </c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90"/>
      <c r="CA264" s="190"/>
      <c r="CB264" s="190"/>
      <c r="CC264" s="190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90"/>
      <c r="CO264" s="190"/>
      <c r="CP264" s="190"/>
      <c r="CQ264" s="190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90"/>
      <c r="DC264" s="190"/>
      <c r="DD264" s="190"/>
      <c r="DE264" s="190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90"/>
      <c r="DQ264" s="190"/>
      <c r="DR264" s="190"/>
      <c r="DS264" s="190"/>
      <c r="DT264" s="190"/>
      <c r="DU264" s="190"/>
      <c r="DV264" s="190"/>
      <c r="DW264" s="190"/>
      <c r="DX264" s="190"/>
      <c r="DY264" s="190"/>
      <c r="DZ264" s="190"/>
      <c r="EA264" s="190"/>
      <c r="EB264" s="190"/>
      <c r="EC264" s="190"/>
      <c r="ED264" s="190"/>
      <c r="EE264" s="190"/>
      <c r="EF264" s="190"/>
      <c r="EG264" s="190"/>
      <c r="EH264" s="190"/>
      <c r="EI264" s="190"/>
      <c r="EJ264" s="190"/>
      <c r="EK264" s="190"/>
      <c r="EL264" s="190"/>
      <c r="EM264" s="190"/>
      <c r="EN264" s="190"/>
      <c r="EO264" s="190"/>
      <c r="EP264" s="190"/>
      <c r="EQ264" s="190"/>
      <c r="ER264" s="190"/>
      <c r="ES264" s="190"/>
      <c r="ET264" s="190"/>
      <c r="EU264" s="190"/>
      <c r="EV264" s="190"/>
      <c r="EW264" s="190"/>
      <c r="EX264" s="190"/>
      <c r="EY264" s="190"/>
      <c r="EZ264" s="190"/>
      <c r="FA264" s="190"/>
      <c r="FB264" s="190"/>
      <c r="FC264" s="190"/>
      <c r="FD264" s="190"/>
      <c r="FE264" s="190"/>
      <c r="FF264" s="190"/>
      <c r="FG264" s="190"/>
      <c r="FH264" s="190"/>
      <c r="FI264" s="190"/>
      <c r="FJ264" s="190"/>
      <c r="FK264" s="190"/>
      <c r="FL264" s="190"/>
      <c r="FM264" s="190"/>
      <c r="FN264" s="190"/>
      <c r="FO264" s="190"/>
      <c r="FP264" s="190"/>
      <c r="FQ264" s="190"/>
      <c r="FR264" s="190"/>
      <c r="FS264" s="190"/>
      <c r="FT264" s="190"/>
      <c r="FU264" s="190"/>
      <c r="FV264" s="190"/>
      <c r="FW264" s="190"/>
      <c r="FX264" s="190"/>
      <c r="FY264" s="190"/>
      <c r="FZ264" s="190"/>
      <c r="GA264" s="190"/>
      <c r="GB264" s="190"/>
      <c r="GC264" s="190"/>
      <c r="GD264" s="190"/>
      <c r="GE264" s="190"/>
      <c r="GF264" s="190"/>
      <c r="GG264" s="190"/>
      <c r="GH264" s="190"/>
      <c r="GI264" s="190"/>
      <c r="GJ264" s="190"/>
      <c r="GK264" s="190"/>
      <c r="GL264" s="190"/>
      <c r="GM264" s="190"/>
      <c r="GN264" s="190"/>
      <c r="GO264" s="190"/>
      <c r="GP264" s="190"/>
      <c r="GQ264" s="190"/>
      <c r="GR264" s="190"/>
      <c r="GS264" s="190"/>
      <c r="GT264" s="190"/>
      <c r="GU264" s="190"/>
      <c r="GV264" s="190"/>
      <c r="GW264" s="190"/>
      <c r="GX264" s="190"/>
      <c r="GY264" s="190"/>
      <c r="GZ264" s="190"/>
      <c r="HA264" s="190"/>
      <c r="HB264" s="190"/>
      <c r="HC264" s="190"/>
      <c r="HD264" s="190"/>
      <c r="HE264" s="190"/>
      <c r="HF264" s="190"/>
      <c r="HG264" s="190"/>
      <c r="HH264" s="190"/>
      <c r="HI264" s="190"/>
      <c r="HJ264" s="190"/>
      <c r="HK264" s="190"/>
      <c r="HL264" s="190"/>
      <c r="HM264" s="190"/>
      <c r="HN264" s="190"/>
      <c r="HO264" s="190"/>
      <c r="HP264" s="190"/>
      <c r="HQ264" s="190"/>
      <c r="HR264" s="190"/>
      <c r="HS264" s="190"/>
      <c r="HT264" s="190"/>
      <c r="HU264" s="190"/>
    </row>
    <row r="265" spans="1:229" s="181" customFormat="1" ht="25.5">
      <c r="A265" s="172">
        <f>A264+1</f>
        <v>256</v>
      </c>
      <c r="B265" s="173" t="s">
        <v>321</v>
      </c>
      <c r="C265" s="199" t="s">
        <v>2360</v>
      </c>
      <c r="D265" s="172">
        <v>1999</v>
      </c>
      <c r="E265" s="183" t="s">
        <v>563</v>
      </c>
      <c r="F265" s="183" t="s">
        <v>402</v>
      </c>
      <c r="G265" s="183" t="s">
        <v>3545</v>
      </c>
      <c r="H265" s="194"/>
      <c r="I265" s="183"/>
      <c r="J265" s="194"/>
      <c r="K265" s="202">
        <v>25000</v>
      </c>
      <c r="L265" s="172" t="s">
        <v>1603</v>
      </c>
      <c r="M265" s="179" t="s">
        <v>2449</v>
      </c>
      <c r="N265" s="172" t="s">
        <v>878</v>
      </c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  <c r="DW265" s="190"/>
      <c r="DX265" s="190"/>
      <c r="DY265" s="190"/>
      <c r="DZ265" s="190"/>
      <c r="EA265" s="190"/>
      <c r="EB265" s="190"/>
      <c r="EC265" s="190"/>
      <c r="ED265" s="190"/>
      <c r="EE265" s="190"/>
      <c r="EF265" s="190"/>
      <c r="EG265" s="190"/>
      <c r="EH265" s="190"/>
      <c r="EI265" s="190"/>
      <c r="EJ265" s="190"/>
      <c r="EK265" s="190"/>
      <c r="EL265" s="190"/>
      <c r="EM265" s="190"/>
      <c r="EN265" s="190"/>
      <c r="EO265" s="190"/>
      <c r="EP265" s="190"/>
      <c r="EQ265" s="190"/>
      <c r="ER265" s="190"/>
      <c r="ES265" s="190"/>
      <c r="ET265" s="190"/>
      <c r="EU265" s="190"/>
      <c r="EV265" s="190"/>
      <c r="EW265" s="190"/>
      <c r="EX265" s="190"/>
      <c r="EY265" s="190"/>
      <c r="EZ265" s="190"/>
      <c r="FA265" s="190"/>
      <c r="FB265" s="190"/>
      <c r="FC265" s="190"/>
      <c r="FD265" s="190"/>
      <c r="FE265" s="190"/>
      <c r="FF265" s="190"/>
      <c r="FG265" s="190"/>
      <c r="FH265" s="190"/>
      <c r="FI265" s="190"/>
      <c r="FJ265" s="190"/>
      <c r="FK265" s="190"/>
      <c r="FL265" s="190"/>
      <c r="FM265" s="190"/>
      <c r="FN265" s="190"/>
      <c r="FO265" s="190"/>
      <c r="FP265" s="190"/>
      <c r="FQ265" s="190"/>
      <c r="FR265" s="190"/>
      <c r="FS265" s="190"/>
      <c r="FT265" s="190"/>
      <c r="FU265" s="190"/>
      <c r="FV265" s="190"/>
      <c r="FW265" s="190"/>
      <c r="FX265" s="190"/>
      <c r="FY265" s="190"/>
      <c r="FZ265" s="190"/>
      <c r="GA265" s="190"/>
      <c r="GB265" s="190"/>
      <c r="GC265" s="190"/>
      <c r="GD265" s="190"/>
      <c r="GE265" s="190"/>
      <c r="GF265" s="190"/>
      <c r="GG265" s="190"/>
      <c r="GH265" s="190"/>
      <c r="GI265" s="190"/>
      <c r="GJ265" s="190"/>
      <c r="GK265" s="190"/>
      <c r="GL265" s="190"/>
      <c r="GM265" s="190"/>
      <c r="GN265" s="190"/>
      <c r="GO265" s="190"/>
      <c r="GP265" s="190"/>
      <c r="GQ265" s="190"/>
      <c r="GR265" s="190"/>
      <c r="GS265" s="190"/>
      <c r="GT265" s="190"/>
      <c r="GU265" s="190"/>
      <c r="GV265" s="190"/>
      <c r="GW265" s="190"/>
      <c r="GX265" s="190"/>
      <c r="GY265" s="190"/>
      <c r="GZ265" s="190"/>
      <c r="HA265" s="190"/>
      <c r="HB265" s="190"/>
      <c r="HC265" s="190"/>
      <c r="HD265" s="190"/>
      <c r="HE265" s="190"/>
      <c r="HF265" s="190"/>
      <c r="HG265" s="190"/>
      <c r="HH265" s="190"/>
      <c r="HI265" s="190"/>
      <c r="HJ265" s="190"/>
      <c r="HK265" s="190"/>
      <c r="HL265" s="190"/>
      <c r="HM265" s="190"/>
      <c r="HN265" s="190"/>
      <c r="HO265" s="190"/>
      <c r="HP265" s="190"/>
      <c r="HQ265" s="190"/>
      <c r="HR265" s="190"/>
      <c r="HS265" s="190"/>
      <c r="HT265" s="190"/>
      <c r="HU265" s="190"/>
    </row>
    <row r="266" spans="1:229" s="181" customFormat="1" ht="25.5">
      <c r="A266" s="172">
        <f t="shared" ref="A266:A279" si="15">A265+1</f>
        <v>257</v>
      </c>
      <c r="B266" s="173" t="s">
        <v>322</v>
      </c>
      <c r="C266" s="189" t="s">
        <v>2360</v>
      </c>
      <c r="D266" s="172">
        <v>1999</v>
      </c>
      <c r="E266" s="183" t="s">
        <v>563</v>
      </c>
      <c r="F266" s="183" t="s">
        <v>402</v>
      </c>
      <c r="G266" s="183" t="s">
        <v>3545</v>
      </c>
      <c r="H266" s="194"/>
      <c r="I266" s="183"/>
      <c r="J266" s="194"/>
      <c r="K266" s="202">
        <v>25000</v>
      </c>
      <c r="L266" s="172" t="s">
        <v>1603</v>
      </c>
      <c r="M266" s="179" t="s">
        <v>2449</v>
      </c>
      <c r="N266" s="172" t="s">
        <v>878</v>
      </c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  <c r="AM266" s="256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6"/>
      <c r="CA266" s="256"/>
      <c r="CB266" s="256"/>
      <c r="CC266" s="256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6"/>
      <c r="CO266" s="256"/>
      <c r="CP266" s="256"/>
      <c r="CQ266" s="256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6"/>
      <c r="DC266" s="256"/>
      <c r="DD266" s="256"/>
      <c r="DE266" s="256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6"/>
      <c r="DQ266" s="256"/>
      <c r="DR266" s="256"/>
      <c r="DS266" s="256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6"/>
      <c r="EE266" s="256"/>
      <c r="EF266" s="256"/>
      <c r="EG266" s="256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  <c r="FH266" s="256"/>
      <c r="FI266" s="256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6"/>
      <c r="FU266" s="256"/>
      <c r="FV266" s="256"/>
      <c r="FW266" s="256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6"/>
      <c r="GI266" s="256"/>
      <c r="GJ266" s="256"/>
      <c r="GK266" s="256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6"/>
      <c r="GW266" s="256"/>
      <c r="GX266" s="256"/>
      <c r="GY266" s="256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6"/>
      <c r="HK266" s="256"/>
      <c r="HL266" s="256"/>
      <c r="HM266" s="256"/>
      <c r="HN266" s="256"/>
      <c r="HO266" s="256"/>
      <c r="HP266" s="256"/>
      <c r="HQ266" s="256"/>
      <c r="HR266" s="256"/>
      <c r="HS266" s="256"/>
      <c r="HT266" s="256"/>
      <c r="HU266" s="256"/>
    </row>
    <row r="267" spans="1:229" s="195" customFormat="1" ht="25.5">
      <c r="A267" s="172">
        <f t="shared" si="15"/>
        <v>258</v>
      </c>
      <c r="B267" s="254" t="s">
        <v>1436</v>
      </c>
      <c r="C267" s="194" t="s">
        <v>1437</v>
      </c>
      <c r="D267" s="193">
        <v>1992</v>
      </c>
      <c r="E267" s="194" t="s">
        <v>563</v>
      </c>
      <c r="F267" s="255" t="s">
        <v>402</v>
      </c>
      <c r="G267" s="254"/>
      <c r="H267" s="194"/>
      <c r="I267" s="194"/>
      <c r="K267" s="198">
        <v>68243.199999999997</v>
      </c>
      <c r="L267" s="193" t="s">
        <v>1603</v>
      </c>
      <c r="M267" s="223" t="s">
        <v>2449</v>
      </c>
      <c r="N267" s="193" t="s">
        <v>878</v>
      </c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  <c r="DW267" s="190"/>
      <c r="DX267" s="190"/>
      <c r="DY267" s="190"/>
      <c r="DZ267" s="190"/>
      <c r="EA267" s="190"/>
      <c r="EB267" s="190"/>
      <c r="EC267" s="190"/>
      <c r="ED267" s="190"/>
      <c r="EE267" s="190"/>
      <c r="EF267" s="190"/>
      <c r="EG267" s="190"/>
      <c r="EH267" s="190"/>
      <c r="EI267" s="190"/>
      <c r="EJ267" s="190"/>
      <c r="EK267" s="190"/>
      <c r="EL267" s="190"/>
      <c r="EM267" s="190"/>
      <c r="EN267" s="190"/>
      <c r="EO267" s="190"/>
      <c r="EP267" s="190"/>
      <c r="EQ267" s="190"/>
      <c r="ER267" s="190"/>
      <c r="ES267" s="190"/>
      <c r="ET267" s="190"/>
      <c r="EU267" s="190"/>
      <c r="EV267" s="190"/>
      <c r="EW267" s="190"/>
      <c r="EX267" s="190"/>
      <c r="EY267" s="190"/>
      <c r="EZ267" s="190"/>
      <c r="FA267" s="190"/>
      <c r="FB267" s="190"/>
      <c r="FC267" s="190"/>
      <c r="FD267" s="190"/>
      <c r="FE267" s="190"/>
      <c r="FF267" s="190"/>
      <c r="FG267" s="190"/>
      <c r="FH267" s="190"/>
      <c r="FI267" s="190"/>
      <c r="FJ267" s="190"/>
      <c r="FK267" s="190"/>
      <c r="FL267" s="190"/>
      <c r="FM267" s="190"/>
      <c r="FN267" s="190"/>
      <c r="FO267" s="190"/>
      <c r="FP267" s="190"/>
      <c r="FQ267" s="190"/>
      <c r="FR267" s="190"/>
      <c r="FS267" s="190"/>
      <c r="FT267" s="190"/>
      <c r="FU267" s="190"/>
      <c r="FV267" s="190"/>
      <c r="FW267" s="190"/>
      <c r="FX267" s="190"/>
      <c r="FY267" s="190"/>
      <c r="FZ267" s="190"/>
      <c r="GA267" s="190"/>
      <c r="GB267" s="190"/>
      <c r="GC267" s="190"/>
      <c r="GD267" s="190"/>
      <c r="GE267" s="190"/>
      <c r="GF267" s="190"/>
      <c r="GG267" s="190"/>
      <c r="GH267" s="190"/>
      <c r="GI267" s="190"/>
      <c r="GJ267" s="190"/>
      <c r="GK267" s="190"/>
      <c r="GL267" s="190"/>
      <c r="GM267" s="190"/>
      <c r="GN267" s="190"/>
      <c r="GO267" s="190"/>
      <c r="GP267" s="190"/>
      <c r="GQ267" s="190"/>
      <c r="GR267" s="190"/>
      <c r="GS267" s="190"/>
      <c r="GT267" s="190"/>
      <c r="GU267" s="190"/>
      <c r="GV267" s="190"/>
      <c r="GW267" s="190"/>
      <c r="GX267" s="190"/>
      <c r="GY267" s="190"/>
      <c r="GZ267" s="190"/>
      <c r="HA267" s="190"/>
      <c r="HB267" s="190"/>
      <c r="HC267" s="190"/>
      <c r="HD267" s="190"/>
      <c r="HE267" s="190"/>
      <c r="HF267" s="190"/>
      <c r="HG267" s="190"/>
      <c r="HH267" s="190"/>
      <c r="HI267" s="190"/>
      <c r="HJ267" s="190"/>
      <c r="HK267" s="190"/>
      <c r="HL267" s="190"/>
      <c r="HM267" s="190"/>
      <c r="HN267" s="190"/>
      <c r="HO267" s="190"/>
      <c r="HP267" s="190"/>
      <c r="HQ267" s="190"/>
      <c r="HR267" s="190"/>
      <c r="HS267" s="190"/>
      <c r="HT267" s="190"/>
      <c r="HU267" s="190"/>
    </row>
    <row r="268" spans="1:229" s="181" customFormat="1" ht="25.5">
      <c r="A268" s="172">
        <f t="shared" si="15"/>
        <v>259</v>
      </c>
      <c r="B268" s="173" t="s">
        <v>1390</v>
      </c>
      <c r="C268" s="183" t="s">
        <v>1391</v>
      </c>
      <c r="D268" s="172">
        <v>1994</v>
      </c>
      <c r="E268" s="183" t="s">
        <v>563</v>
      </c>
      <c r="F268" s="183" t="s">
        <v>1392</v>
      </c>
      <c r="G268" s="182"/>
      <c r="H268" s="193"/>
      <c r="I268" s="172"/>
      <c r="J268" s="193"/>
      <c r="K268" s="184">
        <v>6400</v>
      </c>
      <c r="L268" s="172" t="s">
        <v>1603</v>
      </c>
      <c r="M268" s="179" t="s">
        <v>2449</v>
      </c>
      <c r="N268" s="172" t="s">
        <v>878</v>
      </c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0"/>
      <c r="DX268" s="190"/>
      <c r="DY268" s="190"/>
      <c r="DZ268" s="190"/>
      <c r="EA268" s="190"/>
      <c r="EB268" s="190"/>
      <c r="EC268" s="190"/>
      <c r="ED268" s="190"/>
      <c r="EE268" s="190"/>
      <c r="EF268" s="190"/>
      <c r="EG268" s="190"/>
      <c r="EH268" s="190"/>
      <c r="EI268" s="190"/>
      <c r="EJ268" s="190"/>
      <c r="EK268" s="190"/>
      <c r="EL268" s="190"/>
      <c r="EM268" s="190"/>
      <c r="EN268" s="190"/>
      <c r="EO268" s="190"/>
      <c r="EP268" s="190"/>
      <c r="EQ268" s="190"/>
      <c r="ER268" s="190"/>
      <c r="ES268" s="190"/>
      <c r="ET268" s="190"/>
      <c r="EU268" s="190"/>
      <c r="EV268" s="190"/>
      <c r="EW268" s="190"/>
      <c r="EX268" s="190"/>
      <c r="EY268" s="190"/>
      <c r="EZ268" s="190"/>
      <c r="FA268" s="190"/>
      <c r="FB268" s="190"/>
      <c r="FC268" s="190"/>
      <c r="FD268" s="190"/>
      <c r="FE268" s="190"/>
      <c r="FF268" s="190"/>
      <c r="FG268" s="190"/>
      <c r="FH268" s="190"/>
      <c r="FI268" s="190"/>
      <c r="FJ268" s="190"/>
      <c r="FK268" s="190"/>
      <c r="FL268" s="190"/>
      <c r="FM268" s="190"/>
      <c r="FN268" s="190"/>
      <c r="FO268" s="190"/>
      <c r="FP268" s="190"/>
      <c r="FQ268" s="190"/>
      <c r="FR268" s="190"/>
      <c r="FS268" s="190"/>
      <c r="FT268" s="190"/>
      <c r="FU268" s="190"/>
      <c r="FV268" s="190"/>
      <c r="FW268" s="190"/>
      <c r="FX268" s="190"/>
      <c r="FY268" s="190"/>
      <c r="FZ268" s="190"/>
      <c r="GA268" s="190"/>
      <c r="GB268" s="190"/>
      <c r="GC268" s="190"/>
      <c r="GD268" s="190"/>
      <c r="GE268" s="190"/>
      <c r="GF268" s="190"/>
      <c r="GG268" s="190"/>
      <c r="GH268" s="190"/>
      <c r="GI268" s="190"/>
      <c r="GJ268" s="190"/>
      <c r="GK268" s="190"/>
      <c r="GL268" s="190"/>
      <c r="GM268" s="190"/>
      <c r="GN268" s="190"/>
      <c r="GO268" s="190"/>
      <c r="GP268" s="190"/>
      <c r="GQ268" s="190"/>
      <c r="GR268" s="190"/>
      <c r="GS268" s="190"/>
      <c r="GT268" s="190"/>
      <c r="GU268" s="190"/>
      <c r="GV268" s="190"/>
      <c r="GW268" s="190"/>
      <c r="GX268" s="190"/>
      <c r="GY268" s="190"/>
      <c r="GZ268" s="190"/>
      <c r="HA268" s="190"/>
      <c r="HB268" s="190"/>
      <c r="HC268" s="190"/>
      <c r="HD268" s="190"/>
      <c r="HE268" s="190"/>
      <c r="HF268" s="190"/>
      <c r="HG268" s="190"/>
      <c r="HH268" s="190"/>
      <c r="HI268" s="190"/>
      <c r="HJ268" s="190"/>
      <c r="HK268" s="190"/>
      <c r="HL268" s="190"/>
      <c r="HM268" s="190"/>
      <c r="HN268" s="190"/>
      <c r="HO268" s="190"/>
      <c r="HP268" s="190"/>
      <c r="HQ268" s="190"/>
      <c r="HR268" s="190"/>
      <c r="HS268" s="190"/>
      <c r="HT268" s="190"/>
      <c r="HU268" s="190"/>
    </row>
    <row r="269" spans="1:229" s="143" customFormat="1" ht="39" customHeight="1">
      <c r="A269" s="172">
        <f t="shared" si="15"/>
        <v>260</v>
      </c>
      <c r="B269" s="131" t="s">
        <v>1214</v>
      </c>
      <c r="C269" s="133" t="s">
        <v>369</v>
      </c>
      <c r="D269" s="130">
        <v>1992</v>
      </c>
      <c r="E269" s="133" t="s">
        <v>563</v>
      </c>
      <c r="F269" s="130"/>
      <c r="G269" s="133" t="s">
        <v>1726</v>
      </c>
      <c r="H269" s="140"/>
      <c r="I269" s="130"/>
      <c r="J269" s="140"/>
      <c r="K269" s="134">
        <v>50000</v>
      </c>
      <c r="L269" s="130" t="s">
        <v>1603</v>
      </c>
      <c r="M269" s="136"/>
      <c r="N269" s="130" t="s">
        <v>878</v>
      </c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  <c r="CM269" s="137"/>
      <c r="CN269" s="137"/>
      <c r="CO269" s="137"/>
      <c r="CP269" s="137"/>
      <c r="CQ269" s="137"/>
      <c r="CR269" s="137"/>
      <c r="CS269" s="137"/>
      <c r="CT269" s="137"/>
      <c r="CU269" s="137"/>
      <c r="CV269" s="137"/>
      <c r="CW269" s="137"/>
      <c r="CX269" s="137"/>
      <c r="CY269" s="137"/>
      <c r="CZ269" s="137"/>
      <c r="DA269" s="137"/>
      <c r="DB269" s="137"/>
      <c r="DC269" s="137"/>
      <c r="DD269" s="137"/>
      <c r="DE269" s="137"/>
      <c r="DF269" s="137"/>
      <c r="DG269" s="137"/>
      <c r="DH269" s="137"/>
      <c r="DI269" s="137"/>
      <c r="DJ269" s="137"/>
      <c r="DK269" s="137"/>
      <c r="DL269" s="137"/>
      <c r="DM269" s="137"/>
      <c r="DN269" s="137"/>
      <c r="DO269" s="137"/>
      <c r="DP269" s="137"/>
      <c r="DQ269" s="137"/>
      <c r="DR269" s="137"/>
      <c r="DS269" s="137"/>
      <c r="DT269" s="137"/>
      <c r="DU269" s="137"/>
      <c r="DV269" s="137"/>
      <c r="DW269" s="137"/>
      <c r="DX269" s="137"/>
      <c r="DY269" s="137"/>
      <c r="DZ269" s="137"/>
      <c r="EA269" s="137"/>
      <c r="EB269" s="137"/>
      <c r="EC269" s="137"/>
      <c r="ED269" s="137"/>
      <c r="EE269" s="137"/>
      <c r="EF269" s="137"/>
      <c r="EG269" s="137"/>
      <c r="EH269" s="137"/>
      <c r="EI269" s="137"/>
      <c r="EJ269" s="137"/>
      <c r="EK269" s="137"/>
      <c r="EL269" s="137"/>
      <c r="EM269" s="137"/>
      <c r="EN269" s="137"/>
      <c r="EO269" s="137"/>
      <c r="EP269" s="137"/>
      <c r="EQ269" s="137"/>
      <c r="ER269" s="137"/>
      <c r="ES269" s="137"/>
      <c r="ET269" s="137"/>
      <c r="EU269" s="137"/>
      <c r="EV269" s="137"/>
      <c r="EW269" s="137"/>
      <c r="EX269" s="137"/>
      <c r="EY269" s="137"/>
      <c r="EZ269" s="137"/>
      <c r="FA269" s="137"/>
      <c r="FB269" s="137"/>
      <c r="FC269" s="137"/>
      <c r="FD269" s="137"/>
      <c r="FE269" s="137"/>
      <c r="FF269" s="137"/>
      <c r="FG269" s="137"/>
      <c r="FH269" s="137"/>
      <c r="FI269" s="137"/>
      <c r="FJ269" s="137"/>
      <c r="FK269" s="137"/>
      <c r="FL269" s="137"/>
      <c r="FM269" s="137"/>
      <c r="FN269" s="137"/>
      <c r="FO269" s="137"/>
      <c r="FP269" s="137"/>
      <c r="FQ269" s="137"/>
      <c r="FR269" s="137"/>
      <c r="FS269" s="137"/>
      <c r="FT269" s="137"/>
      <c r="FU269" s="137"/>
      <c r="FV269" s="137"/>
      <c r="FW269" s="137"/>
      <c r="FX269" s="137"/>
      <c r="FY269" s="137"/>
      <c r="FZ269" s="137"/>
      <c r="GA269" s="137"/>
      <c r="GB269" s="137"/>
      <c r="GC269" s="137"/>
      <c r="GD269" s="137"/>
      <c r="GE269" s="137"/>
      <c r="GF269" s="137"/>
      <c r="GG269" s="137"/>
      <c r="GH269" s="137"/>
      <c r="GI269" s="137"/>
      <c r="GJ269" s="137"/>
      <c r="GK269" s="137"/>
      <c r="GL269" s="137"/>
      <c r="GM269" s="137"/>
      <c r="GN269" s="137"/>
      <c r="GO269" s="137"/>
      <c r="GP269" s="137"/>
      <c r="GQ269" s="137"/>
      <c r="GR269" s="137"/>
      <c r="GS269" s="137"/>
      <c r="GT269" s="137"/>
      <c r="GU269" s="137"/>
      <c r="GV269" s="137"/>
      <c r="GW269" s="137"/>
      <c r="GX269" s="137"/>
      <c r="GY269" s="137"/>
      <c r="GZ269" s="137"/>
      <c r="HA269" s="137"/>
      <c r="HB269" s="137"/>
      <c r="HC269" s="137"/>
      <c r="HD269" s="137"/>
      <c r="HE269" s="137"/>
      <c r="HF269" s="137"/>
      <c r="HG269" s="137"/>
      <c r="HH269" s="137"/>
      <c r="HI269" s="137"/>
      <c r="HJ269" s="137"/>
      <c r="HK269" s="137"/>
      <c r="HL269" s="137"/>
      <c r="HM269" s="137"/>
      <c r="HN269" s="137"/>
      <c r="HO269" s="137"/>
      <c r="HP269" s="137"/>
      <c r="HQ269" s="137"/>
      <c r="HR269" s="137"/>
      <c r="HS269" s="137"/>
      <c r="HT269" s="137"/>
      <c r="HU269" s="137"/>
    </row>
    <row r="270" spans="1:229" s="24" customFormat="1" ht="25.5">
      <c r="A270" s="172">
        <f t="shared" si="15"/>
        <v>261</v>
      </c>
      <c r="B270" s="54" t="s">
        <v>1215</v>
      </c>
      <c r="C270" s="42" t="s">
        <v>369</v>
      </c>
      <c r="D270" s="57">
        <v>1987</v>
      </c>
      <c r="E270" s="42" t="s">
        <v>563</v>
      </c>
      <c r="F270" s="57" t="s">
        <v>535</v>
      </c>
      <c r="G270" s="42" t="s">
        <v>765</v>
      </c>
      <c r="H270" s="70"/>
      <c r="I270" s="57"/>
      <c r="J270" s="70"/>
      <c r="K270" s="73">
        <v>45000</v>
      </c>
      <c r="L270" s="57" t="s">
        <v>1603</v>
      </c>
      <c r="M270" s="67"/>
      <c r="N270" s="57" t="s">
        <v>878</v>
      </c>
      <c r="O270" s="38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</row>
    <row r="271" spans="1:229" s="143" customFormat="1" ht="51">
      <c r="A271" s="172">
        <f t="shared" si="15"/>
        <v>262</v>
      </c>
      <c r="B271" s="131" t="s">
        <v>1216</v>
      </c>
      <c r="C271" s="133" t="s">
        <v>369</v>
      </c>
      <c r="D271" s="130">
        <v>1993</v>
      </c>
      <c r="E271" s="133" t="s">
        <v>563</v>
      </c>
      <c r="F271" s="130"/>
      <c r="G271" s="133" t="s">
        <v>1217</v>
      </c>
      <c r="H271" s="140"/>
      <c r="I271" s="130"/>
      <c r="J271" s="140"/>
      <c r="K271" s="142">
        <v>50000</v>
      </c>
      <c r="L271" s="130" t="s">
        <v>1603</v>
      </c>
      <c r="M271" s="55" t="s">
        <v>2449</v>
      </c>
      <c r="N271" s="130" t="s">
        <v>878</v>
      </c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  <c r="CM271" s="137"/>
      <c r="CN271" s="137"/>
      <c r="CO271" s="137"/>
      <c r="CP271" s="137"/>
      <c r="CQ271" s="137"/>
      <c r="CR271" s="137"/>
      <c r="CS271" s="137"/>
      <c r="CT271" s="137"/>
      <c r="CU271" s="137"/>
      <c r="CV271" s="137"/>
      <c r="CW271" s="137"/>
      <c r="CX271" s="137"/>
      <c r="CY271" s="137"/>
      <c r="CZ271" s="137"/>
      <c r="DA271" s="137"/>
      <c r="DB271" s="137"/>
      <c r="DC271" s="137"/>
      <c r="DD271" s="137"/>
      <c r="DE271" s="137"/>
      <c r="DF271" s="137"/>
      <c r="DG271" s="137"/>
      <c r="DH271" s="137"/>
      <c r="DI271" s="137"/>
      <c r="DJ271" s="137"/>
      <c r="DK271" s="137"/>
      <c r="DL271" s="137"/>
      <c r="DM271" s="137"/>
      <c r="DN271" s="137"/>
      <c r="DO271" s="137"/>
      <c r="DP271" s="137"/>
      <c r="DQ271" s="137"/>
      <c r="DR271" s="137"/>
      <c r="DS271" s="137"/>
      <c r="DT271" s="137"/>
      <c r="DU271" s="137"/>
      <c r="DV271" s="137"/>
      <c r="DW271" s="137"/>
      <c r="DX271" s="137"/>
      <c r="DY271" s="137"/>
      <c r="DZ271" s="137"/>
      <c r="EA271" s="137"/>
      <c r="EB271" s="137"/>
      <c r="EC271" s="137"/>
      <c r="ED271" s="137"/>
      <c r="EE271" s="137"/>
      <c r="EF271" s="137"/>
      <c r="EG271" s="137"/>
      <c r="EH271" s="137"/>
      <c r="EI271" s="137"/>
      <c r="EJ271" s="137"/>
      <c r="EK271" s="137"/>
      <c r="EL271" s="137"/>
      <c r="EM271" s="137"/>
      <c r="EN271" s="137"/>
      <c r="EO271" s="137"/>
      <c r="EP271" s="137"/>
      <c r="EQ271" s="137"/>
      <c r="ER271" s="137"/>
      <c r="ES271" s="137"/>
      <c r="ET271" s="137"/>
      <c r="EU271" s="137"/>
      <c r="EV271" s="137"/>
      <c r="EW271" s="137"/>
      <c r="EX271" s="137"/>
      <c r="EY271" s="137"/>
      <c r="EZ271" s="137"/>
      <c r="FA271" s="137"/>
      <c r="FB271" s="137"/>
      <c r="FC271" s="137"/>
      <c r="FD271" s="137"/>
      <c r="FE271" s="137"/>
      <c r="FF271" s="137"/>
      <c r="FG271" s="137"/>
      <c r="FH271" s="137"/>
      <c r="FI271" s="137"/>
      <c r="FJ271" s="137"/>
      <c r="FK271" s="137"/>
      <c r="FL271" s="137"/>
      <c r="FM271" s="137"/>
      <c r="FN271" s="137"/>
      <c r="FO271" s="137"/>
      <c r="FP271" s="137"/>
      <c r="FQ271" s="137"/>
      <c r="FR271" s="137"/>
      <c r="FS271" s="137"/>
      <c r="FT271" s="137"/>
      <c r="FU271" s="137"/>
      <c r="FV271" s="137"/>
      <c r="FW271" s="137"/>
      <c r="FX271" s="137"/>
      <c r="FY271" s="137"/>
      <c r="FZ271" s="137"/>
      <c r="GA271" s="137"/>
      <c r="GB271" s="137"/>
      <c r="GC271" s="137"/>
      <c r="GD271" s="137"/>
      <c r="GE271" s="137"/>
      <c r="GF271" s="137"/>
      <c r="GG271" s="137"/>
      <c r="GH271" s="137"/>
      <c r="GI271" s="137"/>
      <c r="GJ271" s="137"/>
      <c r="GK271" s="137"/>
      <c r="GL271" s="137"/>
      <c r="GM271" s="137"/>
      <c r="GN271" s="137"/>
      <c r="GO271" s="137"/>
      <c r="GP271" s="137"/>
      <c r="GQ271" s="137"/>
      <c r="GR271" s="137"/>
      <c r="GS271" s="137"/>
      <c r="GT271" s="137"/>
      <c r="GU271" s="137"/>
      <c r="GV271" s="137"/>
      <c r="GW271" s="137"/>
      <c r="GX271" s="137"/>
      <c r="GY271" s="137"/>
      <c r="GZ271" s="137"/>
      <c r="HA271" s="137"/>
      <c r="HB271" s="137"/>
      <c r="HC271" s="137"/>
      <c r="HD271" s="137"/>
      <c r="HE271" s="137"/>
      <c r="HF271" s="137"/>
      <c r="HG271" s="137"/>
      <c r="HH271" s="137"/>
      <c r="HI271" s="137"/>
      <c r="HJ271" s="137"/>
      <c r="HK271" s="137"/>
      <c r="HL271" s="137"/>
      <c r="HM271" s="137"/>
      <c r="HN271" s="137"/>
      <c r="HO271" s="137"/>
      <c r="HP271" s="137"/>
      <c r="HQ271" s="137"/>
      <c r="HR271" s="137"/>
      <c r="HS271" s="137"/>
      <c r="HT271" s="137"/>
      <c r="HU271" s="137"/>
    </row>
    <row r="272" spans="1:229" s="143" customFormat="1" ht="63.75">
      <c r="A272" s="172">
        <f t="shared" si="15"/>
        <v>263</v>
      </c>
      <c r="B272" s="131" t="s">
        <v>1218</v>
      </c>
      <c r="C272" s="133" t="s">
        <v>369</v>
      </c>
      <c r="D272" s="130">
        <v>2001</v>
      </c>
      <c r="E272" s="133" t="s">
        <v>563</v>
      </c>
      <c r="F272" s="130" t="s">
        <v>535</v>
      </c>
      <c r="G272" s="133" t="s">
        <v>1219</v>
      </c>
      <c r="H272" s="140"/>
      <c r="I272" s="130"/>
      <c r="J272" s="140"/>
      <c r="K272" s="142">
        <v>150000</v>
      </c>
      <c r="L272" s="130" t="s">
        <v>1603</v>
      </c>
      <c r="M272" s="55" t="s">
        <v>2449</v>
      </c>
      <c r="N272" s="130" t="s">
        <v>878</v>
      </c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  <c r="CM272" s="137"/>
      <c r="CN272" s="137"/>
      <c r="CO272" s="137"/>
      <c r="CP272" s="137"/>
      <c r="CQ272" s="137"/>
      <c r="CR272" s="137"/>
      <c r="CS272" s="137"/>
      <c r="CT272" s="137"/>
      <c r="CU272" s="137"/>
      <c r="CV272" s="137"/>
      <c r="CW272" s="137"/>
      <c r="CX272" s="137"/>
      <c r="CY272" s="137"/>
      <c r="CZ272" s="137"/>
      <c r="DA272" s="137"/>
      <c r="DB272" s="137"/>
      <c r="DC272" s="137"/>
      <c r="DD272" s="137"/>
      <c r="DE272" s="137"/>
      <c r="DF272" s="137"/>
      <c r="DG272" s="137"/>
      <c r="DH272" s="137"/>
      <c r="DI272" s="137"/>
      <c r="DJ272" s="137"/>
      <c r="DK272" s="137"/>
      <c r="DL272" s="137"/>
      <c r="DM272" s="137"/>
      <c r="DN272" s="137"/>
      <c r="DO272" s="137"/>
      <c r="DP272" s="137"/>
      <c r="DQ272" s="137"/>
      <c r="DR272" s="137"/>
      <c r="DS272" s="137"/>
      <c r="DT272" s="137"/>
      <c r="DU272" s="137"/>
      <c r="DV272" s="137"/>
      <c r="DW272" s="137"/>
      <c r="DX272" s="137"/>
      <c r="DY272" s="137"/>
      <c r="DZ272" s="137"/>
      <c r="EA272" s="137"/>
      <c r="EB272" s="137"/>
      <c r="EC272" s="137"/>
      <c r="ED272" s="137"/>
      <c r="EE272" s="137"/>
      <c r="EF272" s="137"/>
      <c r="EG272" s="137"/>
      <c r="EH272" s="137"/>
      <c r="EI272" s="137"/>
      <c r="EJ272" s="137"/>
      <c r="EK272" s="137"/>
      <c r="EL272" s="137"/>
      <c r="EM272" s="137"/>
      <c r="EN272" s="137"/>
      <c r="EO272" s="137"/>
      <c r="EP272" s="137"/>
      <c r="EQ272" s="137"/>
      <c r="ER272" s="137"/>
      <c r="ES272" s="137"/>
      <c r="ET272" s="137"/>
      <c r="EU272" s="137"/>
      <c r="EV272" s="137"/>
      <c r="EW272" s="137"/>
      <c r="EX272" s="137"/>
      <c r="EY272" s="137"/>
      <c r="EZ272" s="137"/>
      <c r="FA272" s="137"/>
      <c r="FB272" s="137"/>
      <c r="FC272" s="137"/>
      <c r="FD272" s="137"/>
      <c r="FE272" s="137"/>
      <c r="FF272" s="137"/>
      <c r="FG272" s="137"/>
      <c r="FH272" s="137"/>
      <c r="FI272" s="137"/>
      <c r="FJ272" s="137"/>
      <c r="FK272" s="137"/>
      <c r="FL272" s="137"/>
      <c r="FM272" s="137"/>
      <c r="FN272" s="137"/>
      <c r="FO272" s="137"/>
      <c r="FP272" s="137"/>
      <c r="FQ272" s="137"/>
      <c r="FR272" s="137"/>
      <c r="FS272" s="137"/>
      <c r="FT272" s="137"/>
      <c r="FU272" s="137"/>
      <c r="FV272" s="137"/>
      <c r="FW272" s="137"/>
      <c r="FX272" s="137"/>
      <c r="FY272" s="137"/>
      <c r="FZ272" s="137"/>
      <c r="GA272" s="137"/>
      <c r="GB272" s="137"/>
      <c r="GC272" s="137"/>
      <c r="GD272" s="137"/>
      <c r="GE272" s="137"/>
      <c r="GF272" s="137"/>
      <c r="GG272" s="137"/>
      <c r="GH272" s="137"/>
      <c r="GI272" s="137"/>
      <c r="GJ272" s="137"/>
      <c r="GK272" s="137"/>
      <c r="GL272" s="137"/>
      <c r="GM272" s="137"/>
      <c r="GN272" s="137"/>
      <c r="GO272" s="137"/>
      <c r="GP272" s="137"/>
      <c r="GQ272" s="137"/>
      <c r="GR272" s="137"/>
      <c r="GS272" s="137"/>
      <c r="GT272" s="137"/>
      <c r="GU272" s="137"/>
      <c r="GV272" s="137"/>
      <c r="GW272" s="137"/>
      <c r="GX272" s="137"/>
      <c r="GY272" s="137"/>
      <c r="GZ272" s="137"/>
      <c r="HA272" s="137"/>
      <c r="HB272" s="137"/>
      <c r="HC272" s="137"/>
      <c r="HD272" s="137"/>
      <c r="HE272" s="137"/>
      <c r="HF272" s="137"/>
      <c r="HG272" s="137"/>
      <c r="HH272" s="137"/>
      <c r="HI272" s="137"/>
      <c r="HJ272" s="137"/>
      <c r="HK272" s="137"/>
      <c r="HL272" s="137"/>
      <c r="HM272" s="137"/>
      <c r="HN272" s="137"/>
      <c r="HO272" s="137"/>
      <c r="HP272" s="137"/>
      <c r="HQ272" s="137"/>
      <c r="HR272" s="137"/>
      <c r="HS272" s="137"/>
      <c r="HT272" s="137"/>
      <c r="HU272" s="137"/>
    </row>
    <row r="273" spans="1:229" s="24" customFormat="1" ht="25.5" customHeight="1">
      <c r="A273" s="172">
        <f t="shared" si="15"/>
        <v>264</v>
      </c>
      <c r="B273" s="54" t="s">
        <v>1211</v>
      </c>
      <c r="C273" s="42" t="s">
        <v>369</v>
      </c>
      <c r="D273" s="57">
        <v>2001</v>
      </c>
      <c r="E273" s="42" t="s">
        <v>563</v>
      </c>
      <c r="F273" s="57"/>
      <c r="G273" s="42" t="s">
        <v>1725</v>
      </c>
      <c r="H273" s="70"/>
      <c r="I273" s="57"/>
      <c r="J273" s="70"/>
      <c r="K273" s="73">
        <v>350000</v>
      </c>
      <c r="L273" s="57" t="s">
        <v>1603</v>
      </c>
      <c r="M273" s="67"/>
      <c r="N273" s="57" t="s">
        <v>878</v>
      </c>
      <c r="O273" s="38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</row>
    <row r="274" spans="1:229" s="143" customFormat="1" ht="51">
      <c r="A274" s="172">
        <f t="shared" si="15"/>
        <v>265</v>
      </c>
      <c r="B274" s="139" t="s">
        <v>238</v>
      </c>
      <c r="C274" s="133" t="s">
        <v>369</v>
      </c>
      <c r="D274" s="130">
        <v>1997</v>
      </c>
      <c r="E274" s="133" t="s">
        <v>563</v>
      </c>
      <c r="F274" s="130"/>
      <c r="G274" s="133" t="s">
        <v>1928</v>
      </c>
      <c r="H274" s="140"/>
      <c r="I274" s="130"/>
      <c r="J274" s="141"/>
      <c r="K274" s="142">
        <v>46000</v>
      </c>
      <c r="L274" s="130" t="s">
        <v>1603</v>
      </c>
      <c r="M274" s="136"/>
      <c r="N274" s="130" t="s">
        <v>878</v>
      </c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  <c r="CM274" s="137"/>
      <c r="CN274" s="137"/>
      <c r="CO274" s="137"/>
      <c r="CP274" s="137"/>
      <c r="CQ274" s="137"/>
      <c r="CR274" s="137"/>
      <c r="CS274" s="137"/>
      <c r="CT274" s="137"/>
      <c r="CU274" s="137"/>
      <c r="CV274" s="137"/>
      <c r="CW274" s="137"/>
      <c r="CX274" s="137"/>
      <c r="CY274" s="137"/>
      <c r="CZ274" s="137"/>
      <c r="DA274" s="137"/>
      <c r="DB274" s="137"/>
      <c r="DC274" s="137"/>
      <c r="DD274" s="137"/>
      <c r="DE274" s="137"/>
      <c r="DF274" s="137"/>
      <c r="DG274" s="137"/>
      <c r="DH274" s="137"/>
      <c r="DI274" s="137"/>
      <c r="DJ274" s="137"/>
      <c r="DK274" s="137"/>
      <c r="DL274" s="137"/>
      <c r="DM274" s="137"/>
      <c r="DN274" s="137"/>
      <c r="DO274" s="137"/>
      <c r="DP274" s="137"/>
      <c r="DQ274" s="137"/>
      <c r="DR274" s="137"/>
      <c r="DS274" s="137"/>
      <c r="DT274" s="137"/>
      <c r="DU274" s="137"/>
      <c r="DV274" s="137"/>
      <c r="DW274" s="137"/>
      <c r="DX274" s="137"/>
      <c r="DY274" s="137"/>
      <c r="DZ274" s="137"/>
      <c r="EA274" s="137"/>
      <c r="EB274" s="137"/>
      <c r="EC274" s="137"/>
      <c r="ED274" s="137"/>
      <c r="EE274" s="137"/>
      <c r="EF274" s="137"/>
      <c r="EG274" s="137"/>
      <c r="EH274" s="137"/>
      <c r="EI274" s="137"/>
      <c r="EJ274" s="137"/>
      <c r="EK274" s="137"/>
      <c r="EL274" s="137"/>
      <c r="EM274" s="137"/>
      <c r="EN274" s="137"/>
      <c r="EO274" s="137"/>
      <c r="EP274" s="137"/>
      <c r="EQ274" s="137"/>
      <c r="ER274" s="137"/>
      <c r="ES274" s="137"/>
      <c r="ET274" s="137"/>
      <c r="EU274" s="137"/>
      <c r="EV274" s="137"/>
      <c r="EW274" s="137"/>
      <c r="EX274" s="137"/>
      <c r="EY274" s="137"/>
      <c r="EZ274" s="137"/>
      <c r="FA274" s="137"/>
      <c r="FB274" s="137"/>
      <c r="FC274" s="137"/>
      <c r="FD274" s="137"/>
      <c r="FE274" s="137"/>
      <c r="FF274" s="137"/>
      <c r="FG274" s="137"/>
      <c r="FH274" s="137"/>
      <c r="FI274" s="137"/>
      <c r="FJ274" s="137"/>
      <c r="FK274" s="137"/>
      <c r="FL274" s="137"/>
      <c r="FM274" s="137"/>
      <c r="FN274" s="137"/>
      <c r="FO274" s="137"/>
      <c r="FP274" s="137"/>
      <c r="FQ274" s="137"/>
      <c r="FR274" s="137"/>
      <c r="FS274" s="137"/>
      <c r="FT274" s="137"/>
      <c r="FU274" s="137"/>
      <c r="FV274" s="137"/>
      <c r="FW274" s="137"/>
      <c r="FX274" s="137"/>
      <c r="FY274" s="137"/>
      <c r="FZ274" s="137"/>
      <c r="GA274" s="137"/>
      <c r="GB274" s="137"/>
      <c r="GC274" s="137"/>
      <c r="GD274" s="137"/>
      <c r="GE274" s="137"/>
      <c r="GF274" s="137"/>
      <c r="GG274" s="137"/>
      <c r="GH274" s="137"/>
      <c r="GI274" s="137"/>
      <c r="GJ274" s="137"/>
      <c r="GK274" s="137"/>
      <c r="GL274" s="137"/>
      <c r="GM274" s="137"/>
      <c r="GN274" s="137"/>
      <c r="GO274" s="137"/>
      <c r="GP274" s="137"/>
      <c r="GQ274" s="137"/>
      <c r="GR274" s="137"/>
      <c r="GS274" s="137"/>
      <c r="GT274" s="137"/>
      <c r="GU274" s="137"/>
      <c r="GV274" s="137"/>
      <c r="GW274" s="137"/>
      <c r="GX274" s="137"/>
      <c r="GY274" s="137"/>
      <c r="GZ274" s="137"/>
      <c r="HA274" s="137"/>
      <c r="HB274" s="137"/>
      <c r="HC274" s="137"/>
      <c r="HD274" s="137"/>
      <c r="HE274" s="137"/>
      <c r="HF274" s="137"/>
      <c r="HG274" s="137"/>
      <c r="HH274" s="137"/>
      <c r="HI274" s="137"/>
      <c r="HJ274" s="137"/>
      <c r="HK274" s="137"/>
      <c r="HL274" s="137"/>
      <c r="HM274" s="137"/>
      <c r="HN274" s="137"/>
      <c r="HO274" s="137"/>
      <c r="HP274" s="137"/>
      <c r="HQ274" s="137"/>
      <c r="HR274" s="137"/>
      <c r="HS274" s="137"/>
      <c r="HT274" s="137"/>
      <c r="HU274" s="137"/>
    </row>
    <row r="275" spans="1:229" s="143" customFormat="1">
      <c r="A275" s="172">
        <f t="shared" si="15"/>
        <v>266</v>
      </c>
      <c r="B275" s="139" t="s">
        <v>239</v>
      </c>
      <c r="C275" s="133" t="s">
        <v>369</v>
      </c>
      <c r="D275" s="130">
        <v>1987</v>
      </c>
      <c r="E275" s="133" t="s">
        <v>563</v>
      </c>
      <c r="F275" s="130"/>
      <c r="G275" s="133" t="s">
        <v>240</v>
      </c>
      <c r="H275" s="140"/>
      <c r="I275" s="130"/>
      <c r="J275" s="140"/>
      <c r="K275" s="142">
        <v>54000</v>
      </c>
      <c r="L275" s="130" t="s">
        <v>1603</v>
      </c>
      <c r="M275" s="136"/>
      <c r="N275" s="130" t="s">
        <v>878</v>
      </c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  <c r="CW275" s="137"/>
      <c r="CX275" s="137"/>
      <c r="CY275" s="137"/>
      <c r="CZ275" s="137"/>
      <c r="DA275" s="137"/>
      <c r="DB275" s="137"/>
      <c r="DC275" s="137"/>
      <c r="DD275" s="137"/>
      <c r="DE275" s="137"/>
      <c r="DF275" s="137"/>
      <c r="DG275" s="137"/>
      <c r="DH275" s="137"/>
      <c r="DI275" s="137"/>
      <c r="DJ275" s="137"/>
      <c r="DK275" s="137"/>
      <c r="DL275" s="137"/>
      <c r="DM275" s="137"/>
      <c r="DN275" s="137"/>
      <c r="DO275" s="137"/>
      <c r="DP275" s="137"/>
      <c r="DQ275" s="137"/>
      <c r="DR275" s="137"/>
      <c r="DS275" s="137"/>
      <c r="DT275" s="137"/>
      <c r="DU275" s="137"/>
      <c r="DV275" s="137"/>
      <c r="DW275" s="137"/>
      <c r="DX275" s="137"/>
      <c r="DY275" s="137"/>
      <c r="DZ275" s="137"/>
      <c r="EA275" s="137"/>
      <c r="EB275" s="137"/>
      <c r="EC275" s="137"/>
      <c r="ED275" s="137"/>
      <c r="EE275" s="137"/>
      <c r="EF275" s="137"/>
      <c r="EG275" s="137"/>
      <c r="EH275" s="137"/>
      <c r="EI275" s="137"/>
      <c r="EJ275" s="137"/>
      <c r="EK275" s="137"/>
      <c r="EL275" s="137"/>
      <c r="EM275" s="137"/>
      <c r="EN275" s="137"/>
      <c r="EO275" s="137"/>
      <c r="EP275" s="137"/>
      <c r="EQ275" s="137"/>
      <c r="ER275" s="137"/>
      <c r="ES275" s="137"/>
      <c r="ET275" s="137"/>
      <c r="EU275" s="137"/>
      <c r="EV275" s="137"/>
      <c r="EW275" s="137"/>
      <c r="EX275" s="137"/>
      <c r="EY275" s="137"/>
      <c r="EZ275" s="137"/>
      <c r="FA275" s="137"/>
      <c r="FB275" s="137"/>
      <c r="FC275" s="137"/>
      <c r="FD275" s="137"/>
      <c r="FE275" s="137"/>
      <c r="FF275" s="137"/>
      <c r="FG275" s="137"/>
      <c r="FH275" s="137"/>
      <c r="FI275" s="137"/>
      <c r="FJ275" s="137"/>
      <c r="FK275" s="137"/>
      <c r="FL275" s="137"/>
      <c r="FM275" s="137"/>
      <c r="FN275" s="137"/>
      <c r="FO275" s="137"/>
      <c r="FP275" s="137"/>
      <c r="FQ275" s="137"/>
      <c r="FR275" s="137"/>
      <c r="FS275" s="137"/>
      <c r="FT275" s="137"/>
      <c r="FU275" s="137"/>
      <c r="FV275" s="137"/>
      <c r="FW275" s="137"/>
      <c r="FX275" s="137"/>
      <c r="FY275" s="137"/>
      <c r="FZ275" s="137"/>
      <c r="GA275" s="137"/>
      <c r="GB275" s="137"/>
      <c r="GC275" s="137"/>
      <c r="GD275" s="137"/>
      <c r="GE275" s="137"/>
      <c r="GF275" s="137"/>
      <c r="GG275" s="137"/>
      <c r="GH275" s="137"/>
      <c r="GI275" s="137"/>
      <c r="GJ275" s="137"/>
      <c r="GK275" s="137"/>
      <c r="GL275" s="137"/>
      <c r="GM275" s="137"/>
      <c r="GN275" s="137"/>
      <c r="GO275" s="137"/>
      <c r="GP275" s="137"/>
      <c r="GQ275" s="137"/>
      <c r="GR275" s="137"/>
      <c r="GS275" s="137"/>
      <c r="GT275" s="137"/>
      <c r="GU275" s="137"/>
      <c r="GV275" s="137"/>
      <c r="GW275" s="137"/>
      <c r="GX275" s="137"/>
      <c r="GY275" s="137"/>
      <c r="GZ275" s="137"/>
      <c r="HA275" s="137"/>
      <c r="HB275" s="137"/>
      <c r="HC275" s="137"/>
      <c r="HD275" s="137"/>
      <c r="HE275" s="137"/>
      <c r="HF275" s="137"/>
      <c r="HG275" s="137"/>
      <c r="HH275" s="137"/>
      <c r="HI275" s="137"/>
      <c r="HJ275" s="137"/>
      <c r="HK275" s="137"/>
      <c r="HL275" s="137"/>
      <c r="HM275" s="137"/>
      <c r="HN275" s="137"/>
      <c r="HO275" s="137"/>
      <c r="HP275" s="137"/>
      <c r="HQ275" s="137"/>
      <c r="HR275" s="137"/>
      <c r="HS275" s="137"/>
      <c r="HT275" s="137"/>
      <c r="HU275" s="137"/>
    </row>
    <row r="276" spans="1:229" s="181" customFormat="1" ht="25.5">
      <c r="A276" s="172">
        <f t="shared" si="15"/>
        <v>267</v>
      </c>
      <c r="B276" s="173" t="s">
        <v>242</v>
      </c>
      <c r="C276" s="183" t="s">
        <v>294</v>
      </c>
      <c r="D276" s="172">
        <v>1989</v>
      </c>
      <c r="E276" s="183" t="s">
        <v>1605</v>
      </c>
      <c r="F276" s="183" t="s">
        <v>1541</v>
      </c>
      <c r="G276" s="182"/>
      <c r="H276" s="193"/>
      <c r="I276" s="172"/>
      <c r="J276" s="193"/>
      <c r="K276" s="198">
        <v>46000</v>
      </c>
      <c r="L276" s="172" t="s">
        <v>1603</v>
      </c>
      <c r="M276" s="179" t="s">
        <v>2649</v>
      </c>
      <c r="N276" s="172" t="s">
        <v>878</v>
      </c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  <c r="DW276" s="190"/>
      <c r="DX276" s="190"/>
      <c r="DY276" s="190"/>
      <c r="DZ276" s="190"/>
      <c r="EA276" s="190"/>
      <c r="EB276" s="190"/>
      <c r="EC276" s="190"/>
      <c r="ED276" s="190"/>
      <c r="EE276" s="190"/>
      <c r="EF276" s="190"/>
      <c r="EG276" s="190"/>
      <c r="EH276" s="190"/>
      <c r="EI276" s="190"/>
      <c r="EJ276" s="190"/>
      <c r="EK276" s="190"/>
      <c r="EL276" s="190"/>
      <c r="EM276" s="190"/>
      <c r="EN276" s="190"/>
      <c r="EO276" s="190"/>
      <c r="EP276" s="190"/>
      <c r="EQ276" s="190"/>
      <c r="ER276" s="190"/>
      <c r="ES276" s="190"/>
      <c r="ET276" s="190"/>
      <c r="EU276" s="190"/>
      <c r="EV276" s="190"/>
      <c r="EW276" s="190"/>
      <c r="EX276" s="190"/>
      <c r="EY276" s="190"/>
      <c r="EZ276" s="190"/>
      <c r="FA276" s="190"/>
      <c r="FB276" s="190"/>
      <c r="FC276" s="190"/>
      <c r="FD276" s="190"/>
      <c r="FE276" s="190"/>
      <c r="FF276" s="190"/>
      <c r="FG276" s="190"/>
      <c r="FH276" s="190"/>
      <c r="FI276" s="190"/>
      <c r="FJ276" s="190"/>
      <c r="FK276" s="190"/>
      <c r="FL276" s="190"/>
      <c r="FM276" s="190"/>
      <c r="FN276" s="190"/>
      <c r="FO276" s="190"/>
      <c r="FP276" s="190"/>
      <c r="FQ276" s="190"/>
      <c r="FR276" s="190"/>
      <c r="FS276" s="190"/>
      <c r="FT276" s="190"/>
      <c r="FU276" s="190"/>
      <c r="FV276" s="190"/>
      <c r="FW276" s="190"/>
      <c r="FX276" s="190"/>
      <c r="FY276" s="190"/>
      <c r="FZ276" s="190"/>
      <c r="GA276" s="190"/>
      <c r="GB276" s="190"/>
      <c r="GC276" s="190"/>
      <c r="GD276" s="190"/>
      <c r="GE276" s="190"/>
      <c r="GF276" s="190"/>
      <c r="GG276" s="190"/>
      <c r="GH276" s="190"/>
      <c r="GI276" s="190"/>
      <c r="GJ276" s="190"/>
      <c r="GK276" s="190"/>
      <c r="GL276" s="190"/>
      <c r="GM276" s="190"/>
      <c r="GN276" s="190"/>
      <c r="GO276" s="190"/>
      <c r="GP276" s="190"/>
      <c r="GQ276" s="190"/>
      <c r="GR276" s="190"/>
      <c r="GS276" s="190"/>
      <c r="GT276" s="190"/>
      <c r="GU276" s="190"/>
      <c r="GV276" s="190"/>
      <c r="GW276" s="190"/>
      <c r="GX276" s="190"/>
      <c r="GY276" s="190"/>
      <c r="GZ276" s="190"/>
      <c r="HA276" s="190"/>
      <c r="HB276" s="190"/>
      <c r="HC276" s="190"/>
      <c r="HD276" s="190"/>
      <c r="HE276" s="190"/>
      <c r="HF276" s="190"/>
      <c r="HG276" s="190"/>
      <c r="HH276" s="190"/>
      <c r="HI276" s="190"/>
      <c r="HJ276" s="190"/>
      <c r="HK276" s="190"/>
      <c r="HL276" s="190"/>
      <c r="HM276" s="190"/>
      <c r="HN276" s="190"/>
      <c r="HO276" s="190"/>
      <c r="HP276" s="190"/>
      <c r="HQ276" s="190"/>
      <c r="HR276" s="190"/>
      <c r="HS276" s="190"/>
      <c r="HT276" s="190"/>
      <c r="HU276" s="190"/>
    </row>
    <row r="277" spans="1:229" s="181" customFormat="1" ht="25.5">
      <c r="A277" s="172">
        <f t="shared" si="15"/>
        <v>268</v>
      </c>
      <c r="B277" s="173" t="s">
        <v>239</v>
      </c>
      <c r="C277" s="183" t="s">
        <v>294</v>
      </c>
      <c r="D277" s="172">
        <v>1989</v>
      </c>
      <c r="E277" s="183" t="s">
        <v>1605</v>
      </c>
      <c r="F277" s="183" t="s">
        <v>1541</v>
      </c>
      <c r="G277" s="182"/>
      <c r="H277" s="193"/>
      <c r="I277" s="172"/>
      <c r="J277" s="193"/>
      <c r="K277" s="198">
        <v>46000</v>
      </c>
      <c r="L277" s="172" t="s">
        <v>1603</v>
      </c>
      <c r="M277" s="179" t="s">
        <v>2649</v>
      </c>
      <c r="N277" s="172" t="s">
        <v>878</v>
      </c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0"/>
      <c r="DX277" s="190"/>
      <c r="DY277" s="190"/>
      <c r="DZ277" s="190"/>
      <c r="EA277" s="190"/>
      <c r="EB277" s="190"/>
      <c r="EC277" s="190"/>
      <c r="ED277" s="190"/>
      <c r="EE277" s="190"/>
      <c r="EF277" s="190"/>
      <c r="EG277" s="190"/>
      <c r="EH277" s="190"/>
      <c r="EI277" s="190"/>
      <c r="EJ277" s="190"/>
      <c r="EK277" s="190"/>
      <c r="EL277" s="190"/>
      <c r="EM277" s="190"/>
      <c r="EN277" s="190"/>
      <c r="EO277" s="190"/>
      <c r="EP277" s="190"/>
      <c r="EQ277" s="190"/>
      <c r="ER277" s="190"/>
      <c r="ES277" s="190"/>
      <c r="ET277" s="190"/>
      <c r="EU277" s="190"/>
      <c r="EV277" s="190"/>
      <c r="EW277" s="190"/>
      <c r="EX277" s="190"/>
      <c r="EY277" s="190"/>
      <c r="EZ277" s="190"/>
      <c r="FA277" s="190"/>
      <c r="FB277" s="190"/>
      <c r="FC277" s="190"/>
      <c r="FD277" s="190"/>
      <c r="FE277" s="190"/>
      <c r="FF277" s="190"/>
      <c r="FG277" s="190"/>
      <c r="FH277" s="190"/>
      <c r="FI277" s="190"/>
      <c r="FJ277" s="190"/>
      <c r="FK277" s="190"/>
      <c r="FL277" s="190"/>
      <c r="FM277" s="190"/>
      <c r="FN277" s="190"/>
      <c r="FO277" s="190"/>
      <c r="FP277" s="190"/>
      <c r="FQ277" s="190"/>
      <c r="FR277" s="190"/>
      <c r="FS277" s="190"/>
      <c r="FT277" s="190"/>
      <c r="FU277" s="190"/>
      <c r="FV277" s="190"/>
      <c r="FW277" s="190"/>
      <c r="FX277" s="190"/>
      <c r="FY277" s="190"/>
      <c r="FZ277" s="190"/>
      <c r="GA277" s="190"/>
      <c r="GB277" s="190"/>
      <c r="GC277" s="190"/>
      <c r="GD277" s="190"/>
      <c r="GE277" s="190"/>
      <c r="GF277" s="190"/>
      <c r="GG277" s="190"/>
      <c r="GH277" s="190"/>
      <c r="GI277" s="190"/>
      <c r="GJ277" s="190"/>
      <c r="GK277" s="190"/>
      <c r="GL277" s="190"/>
      <c r="GM277" s="190"/>
      <c r="GN277" s="190"/>
      <c r="GO277" s="190"/>
      <c r="GP277" s="190"/>
      <c r="GQ277" s="190"/>
      <c r="GR277" s="190"/>
      <c r="GS277" s="190"/>
      <c r="GT277" s="190"/>
      <c r="GU277" s="190"/>
      <c r="GV277" s="190"/>
      <c r="GW277" s="190"/>
      <c r="GX277" s="190"/>
      <c r="GY277" s="190"/>
      <c r="GZ277" s="190"/>
      <c r="HA277" s="190"/>
      <c r="HB277" s="190"/>
      <c r="HC277" s="190"/>
      <c r="HD277" s="190"/>
      <c r="HE277" s="190"/>
      <c r="HF277" s="190"/>
      <c r="HG277" s="190"/>
      <c r="HH277" s="190"/>
      <c r="HI277" s="190"/>
      <c r="HJ277" s="190"/>
      <c r="HK277" s="190"/>
      <c r="HL277" s="190"/>
      <c r="HM277" s="190"/>
      <c r="HN277" s="190"/>
      <c r="HO277" s="190"/>
      <c r="HP277" s="190"/>
      <c r="HQ277" s="190"/>
      <c r="HR277" s="190"/>
      <c r="HS277" s="190"/>
      <c r="HT277" s="190"/>
      <c r="HU277" s="190"/>
    </row>
    <row r="278" spans="1:229" s="181" customFormat="1" ht="25.5">
      <c r="A278" s="172">
        <f t="shared" si="15"/>
        <v>269</v>
      </c>
      <c r="B278" s="173" t="s">
        <v>243</v>
      </c>
      <c r="C278" s="183" t="s">
        <v>294</v>
      </c>
      <c r="D278" s="172">
        <v>1989</v>
      </c>
      <c r="E278" s="183" t="s">
        <v>1605</v>
      </c>
      <c r="F278" s="183" t="s">
        <v>1541</v>
      </c>
      <c r="G278" s="182"/>
      <c r="H278" s="193"/>
      <c r="I278" s="172"/>
      <c r="J278" s="193"/>
      <c r="K278" s="198">
        <v>46000</v>
      </c>
      <c r="L278" s="172" t="s">
        <v>1603</v>
      </c>
      <c r="M278" s="179" t="s">
        <v>2649</v>
      </c>
      <c r="N278" s="172" t="s">
        <v>878</v>
      </c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0"/>
      <c r="BN278" s="190"/>
      <c r="BO278" s="190"/>
      <c r="BP278" s="190"/>
      <c r="BQ278" s="190"/>
      <c r="BR278" s="190"/>
      <c r="BS278" s="190"/>
      <c r="BT278" s="190"/>
      <c r="BU278" s="190"/>
      <c r="BV278" s="190"/>
      <c r="BW278" s="190"/>
      <c r="BX278" s="190"/>
      <c r="BY278" s="190"/>
      <c r="BZ278" s="190"/>
      <c r="CA278" s="190"/>
      <c r="CB278" s="190"/>
      <c r="CC278" s="190"/>
      <c r="CD278" s="190"/>
      <c r="CE278" s="190"/>
      <c r="CF278" s="190"/>
      <c r="CG278" s="190"/>
      <c r="CH278" s="190"/>
      <c r="CI278" s="190"/>
      <c r="CJ278" s="190"/>
      <c r="CK278" s="190"/>
      <c r="CL278" s="190"/>
      <c r="CM278" s="190"/>
      <c r="CN278" s="190"/>
      <c r="CO278" s="190"/>
      <c r="CP278" s="190"/>
      <c r="CQ278" s="190"/>
      <c r="CR278" s="190"/>
      <c r="CS278" s="190"/>
      <c r="CT278" s="190"/>
      <c r="CU278" s="190"/>
      <c r="CV278" s="190"/>
      <c r="CW278" s="190"/>
      <c r="CX278" s="190"/>
      <c r="CY278" s="190"/>
      <c r="CZ278" s="190"/>
      <c r="DA278" s="190"/>
      <c r="DB278" s="190"/>
      <c r="DC278" s="190"/>
      <c r="DD278" s="190"/>
      <c r="DE278" s="190"/>
      <c r="DF278" s="190"/>
      <c r="DG278" s="190"/>
      <c r="DH278" s="190"/>
      <c r="DI278" s="190"/>
      <c r="DJ278" s="190"/>
      <c r="DK278" s="190"/>
      <c r="DL278" s="190"/>
      <c r="DM278" s="190"/>
      <c r="DN278" s="190"/>
      <c r="DO278" s="190"/>
      <c r="DP278" s="190"/>
      <c r="DQ278" s="190"/>
      <c r="DR278" s="190"/>
      <c r="DS278" s="190"/>
      <c r="DT278" s="190"/>
      <c r="DU278" s="190"/>
      <c r="DV278" s="190"/>
      <c r="DW278" s="190"/>
      <c r="DX278" s="190"/>
      <c r="DY278" s="190"/>
      <c r="DZ278" s="190"/>
      <c r="EA278" s="190"/>
      <c r="EB278" s="190"/>
      <c r="EC278" s="190"/>
      <c r="ED278" s="190"/>
      <c r="EE278" s="190"/>
      <c r="EF278" s="190"/>
      <c r="EG278" s="190"/>
      <c r="EH278" s="190"/>
      <c r="EI278" s="190"/>
      <c r="EJ278" s="190"/>
      <c r="EK278" s="190"/>
      <c r="EL278" s="190"/>
      <c r="EM278" s="190"/>
      <c r="EN278" s="190"/>
      <c r="EO278" s="190"/>
      <c r="EP278" s="190"/>
      <c r="EQ278" s="190"/>
      <c r="ER278" s="190"/>
      <c r="ES278" s="190"/>
      <c r="ET278" s="190"/>
      <c r="EU278" s="190"/>
      <c r="EV278" s="190"/>
      <c r="EW278" s="190"/>
      <c r="EX278" s="190"/>
      <c r="EY278" s="190"/>
      <c r="EZ278" s="190"/>
      <c r="FA278" s="190"/>
      <c r="FB278" s="190"/>
      <c r="FC278" s="190"/>
      <c r="FD278" s="190"/>
      <c r="FE278" s="190"/>
      <c r="FF278" s="190"/>
      <c r="FG278" s="190"/>
      <c r="FH278" s="190"/>
      <c r="FI278" s="190"/>
      <c r="FJ278" s="190"/>
      <c r="FK278" s="190"/>
      <c r="FL278" s="190"/>
      <c r="FM278" s="190"/>
      <c r="FN278" s="190"/>
      <c r="FO278" s="190"/>
      <c r="FP278" s="190"/>
      <c r="FQ278" s="190"/>
      <c r="FR278" s="190"/>
      <c r="FS278" s="190"/>
      <c r="FT278" s="190"/>
      <c r="FU278" s="190"/>
      <c r="FV278" s="190"/>
      <c r="FW278" s="190"/>
      <c r="FX278" s="190"/>
      <c r="FY278" s="190"/>
      <c r="FZ278" s="190"/>
      <c r="GA278" s="190"/>
      <c r="GB278" s="190"/>
      <c r="GC278" s="190"/>
      <c r="GD278" s="190"/>
      <c r="GE278" s="190"/>
      <c r="GF278" s="190"/>
      <c r="GG278" s="190"/>
      <c r="GH278" s="190"/>
      <c r="GI278" s="190"/>
      <c r="GJ278" s="190"/>
      <c r="GK278" s="190"/>
      <c r="GL278" s="190"/>
      <c r="GM278" s="190"/>
      <c r="GN278" s="190"/>
      <c r="GO278" s="190"/>
      <c r="GP278" s="190"/>
      <c r="GQ278" s="190"/>
      <c r="GR278" s="190"/>
      <c r="GS278" s="190"/>
      <c r="GT278" s="190"/>
      <c r="GU278" s="190"/>
      <c r="GV278" s="190"/>
      <c r="GW278" s="190"/>
      <c r="GX278" s="190"/>
      <c r="GY278" s="190"/>
      <c r="GZ278" s="190"/>
      <c r="HA278" s="190"/>
      <c r="HB278" s="190"/>
      <c r="HC278" s="190"/>
      <c r="HD278" s="190"/>
      <c r="HE278" s="190"/>
      <c r="HF278" s="190"/>
      <c r="HG278" s="190"/>
      <c r="HH278" s="190"/>
      <c r="HI278" s="190"/>
      <c r="HJ278" s="190"/>
      <c r="HK278" s="190"/>
      <c r="HL278" s="190"/>
      <c r="HM278" s="190"/>
      <c r="HN278" s="190"/>
      <c r="HO278" s="190"/>
      <c r="HP278" s="190"/>
      <c r="HQ278" s="190"/>
      <c r="HR278" s="190"/>
      <c r="HS278" s="190"/>
      <c r="HT278" s="190"/>
      <c r="HU278" s="190"/>
    </row>
    <row r="279" spans="1:229" s="24" customFormat="1" ht="25.5">
      <c r="A279" s="172">
        <f t="shared" si="15"/>
        <v>270</v>
      </c>
      <c r="B279" s="54" t="s">
        <v>1321</v>
      </c>
      <c r="C279" s="42" t="s">
        <v>928</v>
      </c>
      <c r="D279" s="57">
        <v>1989</v>
      </c>
      <c r="E279" s="42" t="s">
        <v>1605</v>
      </c>
      <c r="F279" s="42" t="s">
        <v>1541</v>
      </c>
      <c r="G279" s="54" t="s">
        <v>244</v>
      </c>
      <c r="H279" s="70"/>
      <c r="I279" s="57"/>
      <c r="J279" s="70"/>
      <c r="K279" s="73">
        <v>18000</v>
      </c>
      <c r="L279" s="57" t="s">
        <v>1603</v>
      </c>
      <c r="M279" s="179" t="s">
        <v>2649</v>
      </c>
      <c r="N279" s="57" t="s">
        <v>878</v>
      </c>
      <c r="O279" s="38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</row>
    <row r="280" spans="1:229" s="24" customFormat="1" ht="25.5">
      <c r="A280" s="172">
        <f>A279+1</f>
        <v>271</v>
      </c>
      <c r="B280" s="54" t="s">
        <v>245</v>
      </c>
      <c r="C280" s="42" t="s">
        <v>928</v>
      </c>
      <c r="D280" s="57">
        <v>1989</v>
      </c>
      <c r="E280" s="42" t="s">
        <v>1605</v>
      </c>
      <c r="F280" s="42" t="s">
        <v>1541</v>
      </c>
      <c r="G280" s="54" t="s">
        <v>244</v>
      </c>
      <c r="H280" s="70"/>
      <c r="I280" s="57"/>
      <c r="J280" s="70"/>
      <c r="K280" s="73">
        <v>18000</v>
      </c>
      <c r="L280" s="57" t="s">
        <v>1603</v>
      </c>
      <c r="M280" s="179" t="s">
        <v>2649</v>
      </c>
      <c r="N280" s="57" t="s">
        <v>878</v>
      </c>
      <c r="O280" s="38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</row>
    <row r="281" spans="1:229" s="24" customFormat="1" ht="25.5">
      <c r="A281" s="172">
        <f t="shared" ref="A281:A291" si="16">A280+1</f>
        <v>272</v>
      </c>
      <c r="B281" s="54" t="s">
        <v>246</v>
      </c>
      <c r="C281" s="42" t="s">
        <v>680</v>
      </c>
      <c r="D281" s="57">
        <v>1989</v>
      </c>
      <c r="E281" s="42" t="s">
        <v>1605</v>
      </c>
      <c r="F281" s="42" t="s">
        <v>1541</v>
      </c>
      <c r="G281" s="54" t="s">
        <v>462</v>
      </c>
      <c r="H281" s="70"/>
      <c r="I281" s="57"/>
      <c r="J281" s="70"/>
      <c r="K281" s="73">
        <v>5500</v>
      </c>
      <c r="L281" s="57" t="s">
        <v>1603</v>
      </c>
      <c r="M281" s="179" t="s">
        <v>2649</v>
      </c>
      <c r="N281" s="57" t="s">
        <v>878</v>
      </c>
      <c r="O281" s="38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</row>
    <row r="282" spans="1:229" s="181" customFormat="1" ht="36.75" customHeight="1">
      <c r="A282" s="172">
        <f t="shared" si="16"/>
        <v>273</v>
      </c>
      <c r="B282" s="173" t="s">
        <v>248</v>
      </c>
      <c r="C282" s="183" t="s">
        <v>877</v>
      </c>
      <c r="D282" s="172">
        <v>1989</v>
      </c>
      <c r="E282" s="183" t="s">
        <v>1605</v>
      </c>
      <c r="F282" s="183" t="s">
        <v>1541</v>
      </c>
      <c r="G282" s="182"/>
      <c r="H282" s="172"/>
      <c r="I282" s="172"/>
      <c r="J282" s="193"/>
      <c r="K282" s="198">
        <v>4200</v>
      </c>
      <c r="L282" s="172" t="s">
        <v>1603</v>
      </c>
      <c r="M282" s="179" t="s">
        <v>2649</v>
      </c>
      <c r="N282" s="172" t="s">
        <v>878</v>
      </c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  <c r="DW282" s="190"/>
      <c r="DX282" s="190"/>
      <c r="DY282" s="190"/>
      <c r="DZ282" s="190"/>
      <c r="EA282" s="190"/>
      <c r="EB282" s="190"/>
      <c r="EC282" s="190"/>
      <c r="ED282" s="190"/>
      <c r="EE282" s="190"/>
      <c r="EF282" s="190"/>
      <c r="EG282" s="190"/>
      <c r="EH282" s="190"/>
      <c r="EI282" s="190"/>
      <c r="EJ282" s="190"/>
      <c r="EK282" s="190"/>
      <c r="EL282" s="190"/>
      <c r="EM282" s="190"/>
      <c r="EN282" s="190"/>
      <c r="EO282" s="190"/>
      <c r="EP282" s="190"/>
      <c r="EQ282" s="190"/>
      <c r="ER282" s="190"/>
      <c r="ES282" s="190"/>
      <c r="ET282" s="190"/>
      <c r="EU282" s="190"/>
      <c r="EV282" s="190"/>
      <c r="EW282" s="190"/>
      <c r="EX282" s="190"/>
      <c r="EY282" s="190"/>
      <c r="EZ282" s="190"/>
      <c r="FA282" s="190"/>
      <c r="FB282" s="190"/>
      <c r="FC282" s="190"/>
      <c r="FD282" s="190"/>
      <c r="FE282" s="190"/>
      <c r="FF282" s="190"/>
      <c r="FG282" s="190"/>
      <c r="FH282" s="190"/>
      <c r="FI282" s="190"/>
      <c r="FJ282" s="190"/>
      <c r="FK282" s="190"/>
      <c r="FL282" s="190"/>
      <c r="FM282" s="190"/>
      <c r="FN282" s="190"/>
      <c r="FO282" s="190"/>
      <c r="FP282" s="190"/>
      <c r="FQ282" s="190"/>
      <c r="FR282" s="190"/>
      <c r="FS282" s="190"/>
      <c r="FT282" s="190"/>
      <c r="FU282" s="190"/>
      <c r="FV282" s="190"/>
      <c r="FW282" s="190"/>
      <c r="FX282" s="190"/>
      <c r="FY282" s="190"/>
      <c r="FZ282" s="190"/>
      <c r="GA282" s="190"/>
      <c r="GB282" s="190"/>
      <c r="GC282" s="190"/>
      <c r="GD282" s="190"/>
      <c r="GE282" s="190"/>
      <c r="GF282" s="190"/>
      <c r="GG282" s="190"/>
      <c r="GH282" s="190"/>
      <c r="GI282" s="190"/>
      <c r="GJ282" s="190"/>
      <c r="GK282" s="190"/>
      <c r="GL282" s="190"/>
      <c r="GM282" s="190"/>
      <c r="GN282" s="190"/>
      <c r="GO282" s="190"/>
      <c r="GP282" s="190"/>
      <c r="GQ282" s="190"/>
      <c r="GR282" s="190"/>
      <c r="GS282" s="190"/>
      <c r="GT282" s="190"/>
      <c r="GU282" s="190"/>
      <c r="GV282" s="190"/>
      <c r="GW282" s="190"/>
      <c r="GX282" s="190"/>
      <c r="GY282" s="190"/>
      <c r="GZ282" s="190"/>
      <c r="HA282" s="190"/>
      <c r="HB282" s="190"/>
      <c r="HC282" s="190"/>
      <c r="HD282" s="190"/>
      <c r="HE282" s="190"/>
      <c r="HF282" s="190"/>
      <c r="HG282" s="190"/>
      <c r="HH282" s="190"/>
      <c r="HI282" s="190"/>
      <c r="HJ282" s="190"/>
      <c r="HK282" s="190"/>
      <c r="HL282" s="190"/>
      <c r="HM282" s="190"/>
      <c r="HN282" s="190"/>
      <c r="HO282" s="190"/>
      <c r="HP282" s="190"/>
      <c r="HQ282" s="190"/>
      <c r="HR282" s="190"/>
      <c r="HS282" s="190"/>
      <c r="HT282" s="190"/>
      <c r="HU282" s="190"/>
    </row>
    <row r="283" spans="1:229" s="181" customFormat="1" ht="38.25" customHeight="1">
      <c r="A283" s="172">
        <f t="shared" si="16"/>
        <v>274</v>
      </c>
      <c r="B283" s="173" t="s">
        <v>249</v>
      </c>
      <c r="C283" s="183" t="s">
        <v>1627</v>
      </c>
      <c r="D283" s="172">
        <v>1990</v>
      </c>
      <c r="E283" s="183" t="s">
        <v>1605</v>
      </c>
      <c r="F283" s="183" t="s">
        <v>1541</v>
      </c>
      <c r="G283" s="182"/>
      <c r="H283" s="193"/>
      <c r="I283" s="172"/>
      <c r="J283" s="193"/>
      <c r="K283" s="198">
        <v>20000</v>
      </c>
      <c r="L283" s="172" t="s">
        <v>1603</v>
      </c>
      <c r="M283" s="179" t="s">
        <v>2649</v>
      </c>
      <c r="N283" s="172" t="s">
        <v>878</v>
      </c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  <c r="DW283" s="190"/>
      <c r="DX283" s="190"/>
      <c r="DY283" s="190"/>
      <c r="DZ283" s="190"/>
      <c r="EA283" s="190"/>
      <c r="EB283" s="190"/>
      <c r="EC283" s="190"/>
      <c r="ED283" s="190"/>
      <c r="EE283" s="190"/>
      <c r="EF283" s="190"/>
      <c r="EG283" s="190"/>
      <c r="EH283" s="190"/>
      <c r="EI283" s="190"/>
      <c r="EJ283" s="190"/>
      <c r="EK283" s="190"/>
      <c r="EL283" s="190"/>
      <c r="EM283" s="190"/>
      <c r="EN283" s="190"/>
      <c r="EO283" s="190"/>
      <c r="EP283" s="190"/>
      <c r="EQ283" s="190"/>
      <c r="ER283" s="190"/>
      <c r="ES283" s="190"/>
      <c r="ET283" s="190"/>
      <c r="EU283" s="190"/>
      <c r="EV283" s="190"/>
      <c r="EW283" s="190"/>
      <c r="EX283" s="190"/>
      <c r="EY283" s="190"/>
      <c r="EZ283" s="190"/>
      <c r="FA283" s="190"/>
      <c r="FB283" s="190"/>
      <c r="FC283" s="190"/>
      <c r="FD283" s="190"/>
      <c r="FE283" s="190"/>
      <c r="FF283" s="190"/>
      <c r="FG283" s="190"/>
      <c r="FH283" s="190"/>
      <c r="FI283" s="190"/>
      <c r="FJ283" s="190"/>
      <c r="FK283" s="190"/>
      <c r="FL283" s="190"/>
      <c r="FM283" s="190"/>
      <c r="FN283" s="190"/>
      <c r="FO283" s="190"/>
      <c r="FP283" s="190"/>
      <c r="FQ283" s="190"/>
      <c r="FR283" s="190"/>
      <c r="FS283" s="190"/>
      <c r="FT283" s="190"/>
      <c r="FU283" s="190"/>
      <c r="FV283" s="190"/>
      <c r="FW283" s="190"/>
      <c r="FX283" s="190"/>
      <c r="FY283" s="190"/>
      <c r="FZ283" s="190"/>
      <c r="GA283" s="190"/>
      <c r="GB283" s="190"/>
      <c r="GC283" s="190"/>
      <c r="GD283" s="190"/>
      <c r="GE283" s="190"/>
      <c r="GF283" s="190"/>
      <c r="GG283" s="190"/>
      <c r="GH283" s="190"/>
      <c r="GI283" s="190"/>
      <c r="GJ283" s="190"/>
      <c r="GK283" s="190"/>
      <c r="GL283" s="190"/>
      <c r="GM283" s="190"/>
      <c r="GN283" s="190"/>
      <c r="GO283" s="190"/>
      <c r="GP283" s="190"/>
      <c r="GQ283" s="190"/>
      <c r="GR283" s="190"/>
      <c r="GS283" s="190"/>
      <c r="GT283" s="190"/>
      <c r="GU283" s="190"/>
      <c r="GV283" s="190"/>
      <c r="GW283" s="190"/>
      <c r="GX283" s="190"/>
      <c r="GY283" s="190"/>
      <c r="GZ283" s="190"/>
      <c r="HA283" s="190"/>
      <c r="HB283" s="190"/>
      <c r="HC283" s="190"/>
      <c r="HD283" s="190"/>
      <c r="HE283" s="190"/>
      <c r="HF283" s="190"/>
      <c r="HG283" s="190"/>
      <c r="HH283" s="190"/>
      <c r="HI283" s="190"/>
      <c r="HJ283" s="190"/>
      <c r="HK283" s="190"/>
      <c r="HL283" s="190"/>
      <c r="HM283" s="190"/>
      <c r="HN283" s="190"/>
      <c r="HO283" s="190"/>
      <c r="HP283" s="190"/>
      <c r="HQ283" s="190"/>
      <c r="HR283" s="190"/>
      <c r="HS283" s="190"/>
      <c r="HT283" s="190"/>
      <c r="HU283" s="190"/>
    </row>
    <row r="284" spans="1:229" s="190" customFormat="1" ht="25.5">
      <c r="A284" s="172">
        <f t="shared" si="16"/>
        <v>275</v>
      </c>
      <c r="B284" s="173" t="s">
        <v>636</v>
      </c>
      <c r="C284" s="183" t="s">
        <v>2152</v>
      </c>
      <c r="D284" s="172">
        <v>1987</v>
      </c>
      <c r="E284" s="183" t="s">
        <v>1606</v>
      </c>
      <c r="F284" s="183" t="s">
        <v>2070</v>
      </c>
      <c r="G284" s="183" t="s">
        <v>2180</v>
      </c>
      <c r="H284" s="172"/>
      <c r="I284" s="172"/>
      <c r="J284" s="172"/>
      <c r="K284" s="184">
        <v>25300</v>
      </c>
      <c r="L284" s="172" t="s">
        <v>1603</v>
      </c>
      <c r="M284" s="179" t="s">
        <v>2450</v>
      </c>
      <c r="N284" s="172" t="s">
        <v>878</v>
      </c>
    </row>
    <row r="285" spans="1:229" s="190" customFormat="1" ht="25.5">
      <c r="A285" s="172">
        <f t="shared" si="16"/>
        <v>276</v>
      </c>
      <c r="B285" s="173" t="s">
        <v>637</v>
      </c>
      <c r="C285" s="183" t="s">
        <v>2182</v>
      </c>
      <c r="D285" s="172">
        <v>1988</v>
      </c>
      <c r="E285" s="183" t="s">
        <v>1606</v>
      </c>
      <c r="F285" s="183" t="s">
        <v>2070</v>
      </c>
      <c r="G285" s="183" t="s">
        <v>2181</v>
      </c>
      <c r="H285" s="172"/>
      <c r="I285" s="172"/>
      <c r="J285" s="172"/>
      <c r="K285" s="184">
        <v>25300</v>
      </c>
      <c r="L285" s="172" t="s">
        <v>1603</v>
      </c>
      <c r="M285" s="179" t="s">
        <v>2450</v>
      </c>
      <c r="N285" s="172" t="s">
        <v>878</v>
      </c>
    </row>
    <row r="286" spans="1:229" s="190" customFormat="1" ht="25.5">
      <c r="A286" s="172">
        <f t="shared" si="16"/>
        <v>277</v>
      </c>
      <c r="B286" s="173" t="s">
        <v>638</v>
      </c>
      <c r="C286" s="183" t="s">
        <v>2183</v>
      </c>
      <c r="D286" s="172">
        <v>1987</v>
      </c>
      <c r="E286" s="183" t="s">
        <v>1606</v>
      </c>
      <c r="F286" s="183" t="s">
        <v>2070</v>
      </c>
      <c r="G286" s="183" t="s">
        <v>2181</v>
      </c>
      <c r="H286" s="172"/>
      <c r="I286" s="172"/>
      <c r="J286" s="172"/>
      <c r="K286" s="184">
        <v>25300</v>
      </c>
      <c r="L286" s="172" t="s">
        <v>1603</v>
      </c>
      <c r="M286" s="179" t="s">
        <v>2450</v>
      </c>
      <c r="N286" s="172" t="s">
        <v>878</v>
      </c>
    </row>
    <row r="287" spans="1:229" s="190" customFormat="1" ht="25.5">
      <c r="A287" s="172">
        <f t="shared" si="16"/>
        <v>278</v>
      </c>
      <c r="B287" s="173" t="s">
        <v>639</v>
      </c>
      <c r="C287" s="183" t="s">
        <v>2153</v>
      </c>
      <c r="D287" s="172">
        <v>1987</v>
      </c>
      <c r="E287" s="183" t="s">
        <v>1606</v>
      </c>
      <c r="F287" s="183" t="s">
        <v>2070</v>
      </c>
      <c r="G287" s="183" t="s">
        <v>2180</v>
      </c>
      <c r="H287" s="172"/>
      <c r="I287" s="172"/>
      <c r="J287" s="172"/>
      <c r="K287" s="184">
        <v>25300</v>
      </c>
      <c r="L287" s="172" t="s">
        <v>1603</v>
      </c>
      <c r="M287" s="179" t="s">
        <v>2450</v>
      </c>
      <c r="N287" s="172" t="s">
        <v>878</v>
      </c>
    </row>
    <row r="288" spans="1:229" s="191" customFormat="1" ht="25.5">
      <c r="A288" s="172">
        <f t="shared" si="16"/>
        <v>279</v>
      </c>
      <c r="B288" s="173" t="s">
        <v>1680</v>
      </c>
      <c r="C288" s="175" t="s">
        <v>2154</v>
      </c>
      <c r="D288" s="177">
        <v>1987</v>
      </c>
      <c r="E288" s="172" t="s">
        <v>1606</v>
      </c>
      <c r="F288" s="183" t="s">
        <v>2070</v>
      </c>
      <c r="G288" s="183" t="s">
        <v>2184</v>
      </c>
      <c r="H288" s="172"/>
      <c r="I288" s="172"/>
      <c r="J288" s="172"/>
      <c r="K288" s="184">
        <v>1236142</v>
      </c>
      <c r="L288" s="172" t="s">
        <v>1603</v>
      </c>
      <c r="M288" s="179" t="s">
        <v>2450</v>
      </c>
      <c r="N288" s="172" t="s">
        <v>878</v>
      </c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  <c r="DW288" s="190"/>
      <c r="DX288" s="190"/>
      <c r="DY288" s="190"/>
      <c r="DZ288" s="190"/>
      <c r="EA288" s="190"/>
      <c r="EB288" s="190"/>
      <c r="EC288" s="190"/>
      <c r="ED288" s="190"/>
      <c r="EE288" s="190"/>
      <c r="EF288" s="190"/>
      <c r="EG288" s="190"/>
      <c r="EH288" s="190"/>
      <c r="EI288" s="190"/>
      <c r="EJ288" s="190"/>
      <c r="EK288" s="190"/>
      <c r="EL288" s="190"/>
      <c r="EM288" s="190"/>
      <c r="EN288" s="190"/>
      <c r="EO288" s="190"/>
      <c r="EP288" s="190"/>
      <c r="EQ288" s="190"/>
      <c r="ER288" s="190"/>
      <c r="ES288" s="190"/>
      <c r="ET288" s="190"/>
      <c r="EU288" s="190"/>
      <c r="EV288" s="190"/>
      <c r="EW288" s="190"/>
      <c r="EX288" s="190"/>
      <c r="EY288" s="190"/>
      <c r="EZ288" s="190"/>
      <c r="FA288" s="190"/>
      <c r="FB288" s="190"/>
      <c r="FC288" s="190"/>
      <c r="FD288" s="190"/>
      <c r="FE288" s="190"/>
      <c r="FF288" s="190"/>
      <c r="FG288" s="190"/>
      <c r="FH288" s="190"/>
      <c r="FI288" s="190"/>
      <c r="FJ288" s="190"/>
      <c r="FK288" s="190"/>
      <c r="FL288" s="190"/>
      <c r="FM288" s="190"/>
      <c r="FN288" s="190"/>
      <c r="FO288" s="190"/>
      <c r="FP288" s="190"/>
      <c r="FQ288" s="190"/>
      <c r="FR288" s="190"/>
      <c r="FS288" s="190"/>
      <c r="FT288" s="190"/>
      <c r="FU288" s="190"/>
      <c r="FV288" s="190"/>
      <c r="FW288" s="190"/>
      <c r="FX288" s="190"/>
      <c r="FY288" s="190"/>
      <c r="FZ288" s="190"/>
      <c r="GA288" s="190"/>
      <c r="GB288" s="190"/>
      <c r="GC288" s="190"/>
      <c r="GD288" s="190"/>
      <c r="GE288" s="190"/>
      <c r="GF288" s="190"/>
      <c r="GG288" s="190"/>
      <c r="GH288" s="190"/>
      <c r="GI288" s="190"/>
      <c r="GJ288" s="190"/>
      <c r="GK288" s="190"/>
      <c r="GL288" s="190"/>
      <c r="GM288" s="190"/>
      <c r="GN288" s="190"/>
      <c r="GO288" s="190"/>
      <c r="GP288" s="190"/>
      <c r="GQ288" s="190"/>
      <c r="GR288" s="190"/>
      <c r="GS288" s="190"/>
      <c r="GT288" s="190"/>
      <c r="GU288" s="190"/>
      <c r="GV288" s="190"/>
      <c r="GW288" s="190"/>
      <c r="GX288" s="190"/>
      <c r="GY288" s="190"/>
      <c r="GZ288" s="190"/>
      <c r="HA288" s="190"/>
      <c r="HB288" s="190"/>
      <c r="HC288" s="190"/>
      <c r="HD288" s="190"/>
      <c r="HE288" s="190"/>
      <c r="HF288" s="190"/>
      <c r="HG288" s="190"/>
      <c r="HH288" s="190"/>
      <c r="HI288" s="190"/>
      <c r="HJ288" s="190"/>
      <c r="HK288" s="190"/>
      <c r="HL288" s="190"/>
      <c r="HM288" s="190"/>
      <c r="HN288" s="190"/>
      <c r="HO288" s="190"/>
      <c r="HP288" s="190"/>
      <c r="HQ288" s="190"/>
      <c r="HR288" s="190"/>
      <c r="HS288" s="190"/>
      <c r="HT288" s="190"/>
      <c r="HU288" s="190"/>
    </row>
    <row r="289" spans="1:229" s="191" customFormat="1" ht="25.5">
      <c r="A289" s="172">
        <f t="shared" si="16"/>
        <v>280</v>
      </c>
      <c r="B289" s="173"/>
      <c r="C289" s="183" t="s">
        <v>2156</v>
      </c>
      <c r="D289" s="172">
        <v>2011</v>
      </c>
      <c r="E289" s="172" t="s">
        <v>1606</v>
      </c>
      <c r="F289" s="183" t="s">
        <v>2070</v>
      </c>
      <c r="G289" s="183" t="s">
        <v>2174</v>
      </c>
      <c r="H289" s="192"/>
      <c r="I289" s="172"/>
      <c r="J289" s="172"/>
      <c r="K289" s="184">
        <v>244000</v>
      </c>
      <c r="L289" s="172" t="s">
        <v>1603</v>
      </c>
      <c r="M289" s="179" t="s">
        <v>2450</v>
      </c>
      <c r="N289" s="172" t="s">
        <v>878</v>
      </c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  <c r="DW289" s="190"/>
      <c r="DX289" s="190"/>
      <c r="DY289" s="190"/>
      <c r="DZ289" s="190"/>
      <c r="EA289" s="190"/>
      <c r="EB289" s="190"/>
      <c r="EC289" s="190"/>
      <c r="ED289" s="190"/>
      <c r="EE289" s="190"/>
      <c r="EF289" s="190"/>
      <c r="EG289" s="190"/>
      <c r="EH289" s="190"/>
      <c r="EI289" s="190"/>
      <c r="EJ289" s="190"/>
      <c r="EK289" s="190"/>
      <c r="EL289" s="190"/>
      <c r="EM289" s="190"/>
      <c r="EN289" s="190"/>
      <c r="EO289" s="190"/>
      <c r="EP289" s="190"/>
      <c r="EQ289" s="190"/>
      <c r="ER289" s="190"/>
      <c r="ES289" s="190"/>
      <c r="ET289" s="190"/>
      <c r="EU289" s="190"/>
      <c r="EV289" s="190"/>
      <c r="EW289" s="190"/>
      <c r="EX289" s="190"/>
      <c r="EY289" s="190"/>
      <c r="EZ289" s="190"/>
      <c r="FA289" s="190"/>
      <c r="FB289" s="190"/>
      <c r="FC289" s="190"/>
      <c r="FD289" s="190"/>
      <c r="FE289" s="190"/>
      <c r="FF289" s="190"/>
      <c r="FG289" s="190"/>
      <c r="FH289" s="190"/>
      <c r="FI289" s="190"/>
      <c r="FJ289" s="190"/>
      <c r="FK289" s="190"/>
      <c r="FL289" s="190"/>
      <c r="FM289" s="190"/>
      <c r="FN289" s="190"/>
      <c r="FO289" s="190"/>
      <c r="FP289" s="190"/>
      <c r="FQ289" s="190"/>
      <c r="FR289" s="190"/>
      <c r="FS289" s="190"/>
      <c r="FT289" s="190"/>
      <c r="FU289" s="190"/>
      <c r="FV289" s="190"/>
      <c r="FW289" s="190"/>
      <c r="FX289" s="190"/>
      <c r="FY289" s="190"/>
      <c r="FZ289" s="190"/>
      <c r="GA289" s="190"/>
      <c r="GB289" s="190"/>
      <c r="GC289" s="190"/>
      <c r="GD289" s="190"/>
      <c r="GE289" s="190"/>
      <c r="GF289" s="190"/>
      <c r="GG289" s="190"/>
      <c r="GH289" s="190"/>
      <c r="GI289" s="190"/>
      <c r="GJ289" s="190"/>
      <c r="GK289" s="190"/>
      <c r="GL289" s="190"/>
      <c r="GM289" s="190"/>
      <c r="GN289" s="190"/>
      <c r="GO289" s="190"/>
      <c r="GP289" s="190"/>
      <c r="GQ289" s="190"/>
      <c r="GR289" s="190"/>
      <c r="GS289" s="190"/>
      <c r="GT289" s="190"/>
      <c r="GU289" s="190"/>
      <c r="GV289" s="190"/>
      <c r="GW289" s="190"/>
      <c r="GX289" s="190"/>
      <c r="GY289" s="190"/>
      <c r="GZ289" s="190"/>
      <c r="HA289" s="190"/>
      <c r="HB289" s="190"/>
      <c r="HC289" s="190"/>
      <c r="HD289" s="190"/>
      <c r="HE289" s="190"/>
      <c r="HF289" s="190"/>
      <c r="HG289" s="190"/>
      <c r="HH289" s="190"/>
      <c r="HI289" s="190"/>
      <c r="HJ289" s="190"/>
      <c r="HK289" s="190"/>
      <c r="HL289" s="190"/>
      <c r="HM289" s="190"/>
      <c r="HN289" s="190"/>
      <c r="HO289" s="190"/>
      <c r="HP289" s="190"/>
      <c r="HQ289" s="190"/>
      <c r="HR289" s="190"/>
      <c r="HS289" s="190"/>
      <c r="HT289" s="190"/>
      <c r="HU289" s="190"/>
    </row>
    <row r="290" spans="1:229" s="191" customFormat="1" ht="25.5">
      <c r="A290" s="172">
        <f t="shared" si="16"/>
        <v>281</v>
      </c>
      <c r="B290" s="173"/>
      <c r="C290" s="183" t="s">
        <v>2157</v>
      </c>
      <c r="D290" s="172">
        <v>2011</v>
      </c>
      <c r="E290" s="172" t="s">
        <v>1606</v>
      </c>
      <c r="F290" s="183" t="s">
        <v>2070</v>
      </c>
      <c r="G290" s="183" t="s">
        <v>2175</v>
      </c>
      <c r="H290" s="192"/>
      <c r="I290" s="172"/>
      <c r="J290" s="172"/>
      <c r="K290" s="184">
        <v>244000</v>
      </c>
      <c r="L290" s="172" t="s">
        <v>1603</v>
      </c>
      <c r="M290" s="179" t="s">
        <v>2450</v>
      </c>
      <c r="N290" s="172" t="s">
        <v>878</v>
      </c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  <c r="BI290" s="190"/>
      <c r="BJ290" s="190"/>
      <c r="BK290" s="190"/>
      <c r="BL290" s="190"/>
      <c r="BM290" s="190"/>
      <c r="BN290" s="190"/>
      <c r="BO290" s="190"/>
      <c r="BP290" s="190"/>
      <c r="BQ290" s="190"/>
      <c r="BR290" s="190"/>
      <c r="BS290" s="190"/>
      <c r="BT290" s="190"/>
      <c r="BU290" s="190"/>
      <c r="BV290" s="190"/>
      <c r="BW290" s="190"/>
      <c r="BX290" s="190"/>
      <c r="BY290" s="190"/>
      <c r="BZ290" s="190"/>
      <c r="CA290" s="190"/>
      <c r="CB290" s="190"/>
      <c r="CC290" s="190"/>
      <c r="CD290" s="190"/>
      <c r="CE290" s="190"/>
      <c r="CF290" s="190"/>
      <c r="CG290" s="190"/>
      <c r="CH290" s="190"/>
      <c r="CI290" s="190"/>
      <c r="CJ290" s="190"/>
      <c r="CK290" s="190"/>
      <c r="CL290" s="190"/>
      <c r="CM290" s="190"/>
      <c r="CN290" s="190"/>
      <c r="CO290" s="190"/>
      <c r="CP290" s="190"/>
      <c r="CQ290" s="190"/>
      <c r="CR290" s="190"/>
      <c r="CS290" s="190"/>
      <c r="CT290" s="190"/>
      <c r="CU290" s="190"/>
      <c r="CV290" s="190"/>
      <c r="CW290" s="190"/>
      <c r="CX290" s="190"/>
      <c r="CY290" s="190"/>
      <c r="CZ290" s="190"/>
      <c r="DA290" s="190"/>
      <c r="DB290" s="190"/>
      <c r="DC290" s="190"/>
      <c r="DD290" s="190"/>
      <c r="DE290" s="190"/>
      <c r="DF290" s="190"/>
      <c r="DG290" s="190"/>
      <c r="DH290" s="190"/>
      <c r="DI290" s="190"/>
      <c r="DJ290" s="190"/>
      <c r="DK290" s="190"/>
      <c r="DL290" s="190"/>
      <c r="DM290" s="190"/>
      <c r="DN290" s="190"/>
      <c r="DO290" s="190"/>
      <c r="DP290" s="190"/>
      <c r="DQ290" s="190"/>
      <c r="DR290" s="190"/>
      <c r="DS290" s="190"/>
      <c r="DT290" s="190"/>
      <c r="DU290" s="190"/>
      <c r="DV290" s="190"/>
      <c r="DW290" s="190"/>
      <c r="DX290" s="190"/>
      <c r="DY290" s="190"/>
      <c r="DZ290" s="190"/>
      <c r="EA290" s="190"/>
      <c r="EB290" s="190"/>
      <c r="EC290" s="190"/>
      <c r="ED290" s="190"/>
      <c r="EE290" s="190"/>
      <c r="EF290" s="190"/>
      <c r="EG290" s="190"/>
      <c r="EH290" s="190"/>
      <c r="EI290" s="190"/>
      <c r="EJ290" s="190"/>
      <c r="EK290" s="190"/>
      <c r="EL290" s="190"/>
      <c r="EM290" s="190"/>
      <c r="EN290" s="190"/>
      <c r="EO290" s="190"/>
      <c r="EP290" s="190"/>
      <c r="EQ290" s="190"/>
      <c r="ER290" s="190"/>
      <c r="ES290" s="190"/>
      <c r="ET290" s="190"/>
      <c r="EU290" s="190"/>
      <c r="EV290" s="190"/>
      <c r="EW290" s="190"/>
      <c r="EX290" s="190"/>
      <c r="EY290" s="190"/>
      <c r="EZ290" s="190"/>
      <c r="FA290" s="190"/>
      <c r="FB290" s="190"/>
      <c r="FC290" s="190"/>
      <c r="FD290" s="190"/>
      <c r="FE290" s="190"/>
      <c r="FF290" s="190"/>
      <c r="FG290" s="190"/>
      <c r="FH290" s="190"/>
      <c r="FI290" s="190"/>
      <c r="FJ290" s="190"/>
      <c r="FK290" s="190"/>
      <c r="FL290" s="190"/>
      <c r="FM290" s="190"/>
      <c r="FN290" s="190"/>
      <c r="FO290" s="190"/>
      <c r="FP290" s="190"/>
      <c r="FQ290" s="190"/>
      <c r="FR290" s="190"/>
      <c r="FS290" s="190"/>
      <c r="FT290" s="190"/>
      <c r="FU290" s="190"/>
      <c r="FV290" s="190"/>
      <c r="FW290" s="190"/>
      <c r="FX290" s="190"/>
      <c r="FY290" s="190"/>
      <c r="FZ290" s="190"/>
      <c r="GA290" s="190"/>
      <c r="GB290" s="190"/>
      <c r="GC290" s="190"/>
      <c r="GD290" s="190"/>
      <c r="GE290" s="190"/>
      <c r="GF290" s="190"/>
      <c r="GG290" s="190"/>
      <c r="GH290" s="190"/>
      <c r="GI290" s="190"/>
      <c r="GJ290" s="190"/>
      <c r="GK290" s="190"/>
      <c r="GL290" s="190"/>
      <c r="GM290" s="190"/>
      <c r="GN290" s="190"/>
      <c r="GO290" s="190"/>
      <c r="GP290" s="190"/>
      <c r="GQ290" s="190"/>
      <c r="GR290" s="190"/>
      <c r="GS290" s="190"/>
      <c r="GT290" s="190"/>
      <c r="GU290" s="190"/>
      <c r="GV290" s="190"/>
      <c r="GW290" s="190"/>
      <c r="GX290" s="190"/>
      <c r="GY290" s="190"/>
      <c r="GZ290" s="190"/>
      <c r="HA290" s="190"/>
      <c r="HB290" s="190"/>
      <c r="HC290" s="190"/>
      <c r="HD290" s="190"/>
      <c r="HE290" s="190"/>
      <c r="HF290" s="190"/>
      <c r="HG290" s="190"/>
      <c r="HH290" s="190"/>
      <c r="HI290" s="190"/>
      <c r="HJ290" s="190"/>
      <c r="HK290" s="190"/>
      <c r="HL290" s="190"/>
      <c r="HM290" s="190"/>
      <c r="HN290" s="190"/>
      <c r="HO290" s="190"/>
      <c r="HP290" s="190"/>
      <c r="HQ290" s="190"/>
      <c r="HR290" s="190"/>
      <c r="HS290" s="190"/>
      <c r="HT290" s="190"/>
      <c r="HU290" s="190"/>
    </row>
    <row r="291" spans="1:229" s="191" customFormat="1" ht="25.5">
      <c r="A291" s="172">
        <f t="shared" si="16"/>
        <v>282</v>
      </c>
      <c r="B291" s="173"/>
      <c r="C291" s="183" t="s">
        <v>2158</v>
      </c>
      <c r="D291" s="172">
        <v>2011</v>
      </c>
      <c r="E291" s="172" t="s">
        <v>1606</v>
      </c>
      <c r="F291" s="183" t="s">
        <v>2070</v>
      </c>
      <c r="G291" s="183" t="s">
        <v>1212</v>
      </c>
      <c r="H291" s="192"/>
      <c r="I291" s="172"/>
      <c r="J291" s="172"/>
      <c r="K291" s="184">
        <v>45000</v>
      </c>
      <c r="L291" s="172" t="s">
        <v>1603</v>
      </c>
      <c r="M291" s="179" t="s">
        <v>2450</v>
      </c>
      <c r="N291" s="172" t="s">
        <v>878</v>
      </c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  <c r="BI291" s="190"/>
      <c r="BJ291" s="190"/>
      <c r="BK291" s="190"/>
      <c r="BL291" s="190"/>
      <c r="BM291" s="190"/>
      <c r="BN291" s="190"/>
      <c r="BO291" s="190"/>
      <c r="BP291" s="190"/>
      <c r="BQ291" s="190"/>
      <c r="BR291" s="190"/>
      <c r="BS291" s="190"/>
      <c r="BT291" s="190"/>
      <c r="BU291" s="190"/>
      <c r="BV291" s="190"/>
      <c r="BW291" s="190"/>
      <c r="BX291" s="190"/>
      <c r="BY291" s="190"/>
      <c r="BZ291" s="190"/>
      <c r="CA291" s="190"/>
      <c r="CB291" s="190"/>
      <c r="CC291" s="190"/>
      <c r="CD291" s="190"/>
      <c r="CE291" s="190"/>
      <c r="CF291" s="190"/>
      <c r="CG291" s="190"/>
      <c r="CH291" s="190"/>
      <c r="CI291" s="190"/>
      <c r="CJ291" s="190"/>
      <c r="CK291" s="190"/>
      <c r="CL291" s="190"/>
      <c r="CM291" s="190"/>
      <c r="CN291" s="190"/>
      <c r="CO291" s="190"/>
      <c r="CP291" s="190"/>
      <c r="CQ291" s="190"/>
      <c r="CR291" s="190"/>
      <c r="CS291" s="190"/>
      <c r="CT291" s="190"/>
      <c r="CU291" s="190"/>
      <c r="CV291" s="190"/>
      <c r="CW291" s="190"/>
      <c r="CX291" s="190"/>
      <c r="CY291" s="190"/>
      <c r="CZ291" s="190"/>
      <c r="DA291" s="190"/>
      <c r="DB291" s="190"/>
      <c r="DC291" s="190"/>
      <c r="DD291" s="190"/>
      <c r="DE291" s="190"/>
      <c r="DF291" s="190"/>
      <c r="DG291" s="190"/>
      <c r="DH291" s="190"/>
      <c r="DI291" s="190"/>
      <c r="DJ291" s="190"/>
      <c r="DK291" s="190"/>
      <c r="DL291" s="190"/>
      <c r="DM291" s="190"/>
      <c r="DN291" s="190"/>
      <c r="DO291" s="190"/>
      <c r="DP291" s="190"/>
      <c r="DQ291" s="190"/>
      <c r="DR291" s="190"/>
      <c r="DS291" s="190"/>
      <c r="DT291" s="190"/>
      <c r="DU291" s="190"/>
      <c r="DV291" s="190"/>
      <c r="DW291" s="190"/>
      <c r="DX291" s="190"/>
      <c r="DY291" s="190"/>
      <c r="DZ291" s="190"/>
      <c r="EA291" s="190"/>
      <c r="EB291" s="190"/>
      <c r="EC291" s="190"/>
      <c r="ED291" s="190"/>
      <c r="EE291" s="190"/>
      <c r="EF291" s="190"/>
      <c r="EG291" s="190"/>
      <c r="EH291" s="190"/>
      <c r="EI291" s="190"/>
      <c r="EJ291" s="190"/>
      <c r="EK291" s="190"/>
      <c r="EL291" s="190"/>
      <c r="EM291" s="190"/>
      <c r="EN291" s="190"/>
      <c r="EO291" s="190"/>
      <c r="EP291" s="190"/>
      <c r="EQ291" s="190"/>
      <c r="ER291" s="190"/>
      <c r="ES291" s="190"/>
      <c r="ET291" s="190"/>
      <c r="EU291" s="190"/>
      <c r="EV291" s="190"/>
      <c r="EW291" s="190"/>
      <c r="EX291" s="190"/>
      <c r="EY291" s="190"/>
      <c r="EZ291" s="190"/>
      <c r="FA291" s="190"/>
      <c r="FB291" s="190"/>
      <c r="FC291" s="190"/>
      <c r="FD291" s="190"/>
      <c r="FE291" s="190"/>
      <c r="FF291" s="190"/>
      <c r="FG291" s="190"/>
      <c r="FH291" s="190"/>
      <c r="FI291" s="190"/>
      <c r="FJ291" s="190"/>
      <c r="FK291" s="190"/>
      <c r="FL291" s="190"/>
      <c r="FM291" s="190"/>
      <c r="FN291" s="190"/>
      <c r="FO291" s="190"/>
      <c r="FP291" s="190"/>
      <c r="FQ291" s="190"/>
      <c r="FR291" s="190"/>
      <c r="FS291" s="190"/>
      <c r="FT291" s="190"/>
      <c r="FU291" s="190"/>
      <c r="FV291" s="190"/>
      <c r="FW291" s="190"/>
      <c r="FX291" s="190"/>
      <c r="FY291" s="190"/>
      <c r="FZ291" s="190"/>
      <c r="GA291" s="190"/>
      <c r="GB291" s="190"/>
      <c r="GC291" s="190"/>
      <c r="GD291" s="190"/>
      <c r="GE291" s="190"/>
      <c r="GF291" s="190"/>
      <c r="GG291" s="190"/>
      <c r="GH291" s="190"/>
      <c r="GI291" s="190"/>
      <c r="GJ291" s="190"/>
      <c r="GK291" s="190"/>
      <c r="GL291" s="190"/>
      <c r="GM291" s="190"/>
      <c r="GN291" s="190"/>
      <c r="GO291" s="190"/>
      <c r="GP291" s="190"/>
      <c r="GQ291" s="190"/>
      <c r="GR291" s="190"/>
      <c r="GS291" s="190"/>
      <c r="GT291" s="190"/>
      <c r="GU291" s="190"/>
      <c r="GV291" s="190"/>
      <c r="GW291" s="190"/>
      <c r="GX291" s="190"/>
      <c r="GY291" s="190"/>
      <c r="GZ291" s="190"/>
      <c r="HA291" s="190"/>
      <c r="HB291" s="190"/>
      <c r="HC291" s="190"/>
      <c r="HD291" s="190"/>
      <c r="HE291" s="190"/>
      <c r="HF291" s="190"/>
      <c r="HG291" s="190"/>
      <c r="HH291" s="190"/>
      <c r="HI291" s="190"/>
      <c r="HJ291" s="190"/>
      <c r="HK291" s="190"/>
      <c r="HL291" s="190"/>
      <c r="HM291" s="190"/>
      <c r="HN291" s="190"/>
      <c r="HO291" s="190"/>
      <c r="HP291" s="190"/>
      <c r="HQ291" s="190"/>
      <c r="HR291" s="190"/>
      <c r="HS291" s="190"/>
      <c r="HT291" s="190"/>
      <c r="HU291" s="190"/>
    </row>
    <row r="292" spans="1:229" s="191" customFormat="1" ht="25.5">
      <c r="A292" s="172">
        <f>A291+1</f>
        <v>283</v>
      </c>
      <c r="B292" s="173"/>
      <c r="C292" s="183" t="s">
        <v>2159</v>
      </c>
      <c r="D292" s="172">
        <v>2011</v>
      </c>
      <c r="E292" s="172" t="s">
        <v>1606</v>
      </c>
      <c r="F292" s="183" t="s">
        <v>2070</v>
      </c>
      <c r="G292" s="183" t="s">
        <v>1212</v>
      </c>
      <c r="H292" s="192"/>
      <c r="I292" s="172"/>
      <c r="J292" s="172"/>
      <c r="K292" s="184">
        <v>28000</v>
      </c>
      <c r="L292" s="172" t="s">
        <v>1603</v>
      </c>
      <c r="M292" s="179" t="s">
        <v>2450</v>
      </c>
      <c r="N292" s="172" t="s">
        <v>878</v>
      </c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  <c r="BA292" s="190"/>
      <c r="BB292" s="190"/>
      <c r="BC292" s="190"/>
      <c r="BD292" s="190"/>
      <c r="BE292" s="190"/>
      <c r="BF292" s="190"/>
      <c r="BG292" s="190"/>
      <c r="BH292" s="190"/>
      <c r="BI292" s="190"/>
      <c r="BJ292" s="190"/>
      <c r="BK292" s="190"/>
      <c r="BL292" s="190"/>
      <c r="BM292" s="190"/>
      <c r="BN292" s="190"/>
      <c r="BO292" s="190"/>
      <c r="BP292" s="190"/>
      <c r="BQ292" s="190"/>
      <c r="BR292" s="190"/>
      <c r="BS292" s="190"/>
      <c r="BT292" s="190"/>
      <c r="BU292" s="190"/>
      <c r="BV292" s="190"/>
      <c r="BW292" s="190"/>
      <c r="BX292" s="190"/>
      <c r="BY292" s="190"/>
      <c r="BZ292" s="190"/>
      <c r="CA292" s="190"/>
      <c r="CB292" s="190"/>
      <c r="CC292" s="190"/>
      <c r="CD292" s="190"/>
      <c r="CE292" s="190"/>
      <c r="CF292" s="190"/>
      <c r="CG292" s="190"/>
      <c r="CH292" s="190"/>
      <c r="CI292" s="190"/>
      <c r="CJ292" s="190"/>
      <c r="CK292" s="190"/>
      <c r="CL292" s="190"/>
      <c r="CM292" s="190"/>
      <c r="CN292" s="190"/>
      <c r="CO292" s="190"/>
      <c r="CP292" s="190"/>
      <c r="CQ292" s="190"/>
      <c r="CR292" s="190"/>
      <c r="CS292" s="190"/>
      <c r="CT292" s="190"/>
      <c r="CU292" s="190"/>
      <c r="CV292" s="190"/>
      <c r="CW292" s="190"/>
      <c r="CX292" s="190"/>
      <c r="CY292" s="190"/>
      <c r="CZ292" s="190"/>
      <c r="DA292" s="190"/>
      <c r="DB292" s="190"/>
      <c r="DC292" s="190"/>
      <c r="DD292" s="190"/>
      <c r="DE292" s="190"/>
      <c r="DF292" s="190"/>
      <c r="DG292" s="190"/>
      <c r="DH292" s="190"/>
      <c r="DI292" s="190"/>
      <c r="DJ292" s="190"/>
      <c r="DK292" s="190"/>
      <c r="DL292" s="190"/>
      <c r="DM292" s="190"/>
      <c r="DN292" s="190"/>
      <c r="DO292" s="190"/>
      <c r="DP292" s="190"/>
      <c r="DQ292" s="190"/>
      <c r="DR292" s="190"/>
      <c r="DS292" s="190"/>
      <c r="DT292" s="190"/>
      <c r="DU292" s="190"/>
      <c r="DV292" s="190"/>
      <c r="DW292" s="190"/>
      <c r="DX292" s="190"/>
      <c r="DY292" s="190"/>
      <c r="DZ292" s="190"/>
      <c r="EA292" s="190"/>
      <c r="EB292" s="190"/>
      <c r="EC292" s="190"/>
      <c r="ED292" s="190"/>
      <c r="EE292" s="190"/>
      <c r="EF292" s="190"/>
      <c r="EG292" s="190"/>
      <c r="EH292" s="190"/>
      <c r="EI292" s="190"/>
      <c r="EJ292" s="190"/>
      <c r="EK292" s="190"/>
      <c r="EL292" s="190"/>
      <c r="EM292" s="190"/>
      <c r="EN292" s="190"/>
      <c r="EO292" s="190"/>
      <c r="EP292" s="190"/>
      <c r="EQ292" s="190"/>
      <c r="ER292" s="190"/>
      <c r="ES292" s="190"/>
      <c r="ET292" s="190"/>
      <c r="EU292" s="190"/>
      <c r="EV292" s="190"/>
      <c r="EW292" s="190"/>
      <c r="EX292" s="190"/>
      <c r="EY292" s="190"/>
      <c r="EZ292" s="190"/>
      <c r="FA292" s="190"/>
      <c r="FB292" s="190"/>
      <c r="FC292" s="190"/>
      <c r="FD292" s="190"/>
      <c r="FE292" s="190"/>
      <c r="FF292" s="190"/>
      <c r="FG292" s="190"/>
      <c r="FH292" s="190"/>
      <c r="FI292" s="190"/>
      <c r="FJ292" s="190"/>
      <c r="FK292" s="190"/>
      <c r="FL292" s="190"/>
      <c r="FM292" s="190"/>
      <c r="FN292" s="190"/>
      <c r="FO292" s="190"/>
      <c r="FP292" s="190"/>
      <c r="FQ292" s="190"/>
      <c r="FR292" s="190"/>
      <c r="FS292" s="190"/>
      <c r="FT292" s="190"/>
      <c r="FU292" s="190"/>
      <c r="FV292" s="190"/>
      <c r="FW292" s="190"/>
      <c r="FX292" s="190"/>
      <c r="FY292" s="190"/>
      <c r="FZ292" s="190"/>
      <c r="GA292" s="190"/>
      <c r="GB292" s="190"/>
      <c r="GC292" s="190"/>
      <c r="GD292" s="190"/>
      <c r="GE292" s="190"/>
      <c r="GF292" s="190"/>
      <c r="GG292" s="190"/>
      <c r="GH292" s="190"/>
      <c r="GI292" s="190"/>
      <c r="GJ292" s="190"/>
      <c r="GK292" s="190"/>
      <c r="GL292" s="190"/>
      <c r="GM292" s="190"/>
      <c r="GN292" s="190"/>
      <c r="GO292" s="190"/>
      <c r="GP292" s="190"/>
      <c r="GQ292" s="190"/>
      <c r="GR292" s="190"/>
      <c r="GS292" s="190"/>
      <c r="GT292" s="190"/>
      <c r="GU292" s="190"/>
      <c r="GV292" s="190"/>
      <c r="GW292" s="190"/>
      <c r="GX292" s="190"/>
      <c r="GY292" s="190"/>
      <c r="GZ292" s="190"/>
      <c r="HA292" s="190"/>
      <c r="HB292" s="190"/>
      <c r="HC292" s="190"/>
      <c r="HD292" s="190"/>
      <c r="HE292" s="190"/>
      <c r="HF292" s="190"/>
      <c r="HG292" s="190"/>
      <c r="HH292" s="190"/>
      <c r="HI292" s="190"/>
      <c r="HJ292" s="190"/>
      <c r="HK292" s="190"/>
      <c r="HL292" s="190"/>
      <c r="HM292" s="190"/>
      <c r="HN292" s="190"/>
      <c r="HO292" s="190"/>
      <c r="HP292" s="190"/>
      <c r="HQ292" s="190"/>
      <c r="HR292" s="190"/>
      <c r="HS292" s="190"/>
      <c r="HT292" s="190"/>
      <c r="HU292" s="190"/>
    </row>
    <row r="293" spans="1:229" s="26" customFormat="1" ht="25.5">
      <c r="A293" s="172">
        <f t="shared" ref="A293:A303" si="17">A292+1</f>
        <v>284</v>
      </c>
      <c r="B293" s="54"/>
      <c r="C293" s="45" t="s">
        <v>2160</v>
      </c>
      <c r="D293" s="40">
        <v>2011</v>
      </c>
      <c r="E293" s="57" t="s">
        <v>1606</v>
      </c>
      <c r="F293" s="42" t="s">
        <v>2070</v>
      </c>
      <c r="G293" s="45" t="s">
        <v>2176</v>
      </c>
      <c r="H293" s="77"/>
      <c r="I293" s="57"/>
      <c r="J293" s="57"/>
      <c r="K293" s="65"/>
      <c r="L293" s="57" t="s">
        <v>1603</v>
      </c>
      <c r="M293" s="179" t="s">
        <v>2450</v>
      </c>
      <c r="N293" s="57" t="s">
        <v>878</v>
      </c>
      <c r="O293" s="38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</row>
    <row r="294" spans="1:229" s="191" customFormat="1" ht="25.5">
      <c r="A294" s="172">
        <f t="shared" si="17"/>
        <v>285</v>
      </c>
      <c r="B294" s="173"/>
      <c r="C294" s="183" t="s">
        <v>2161</v>
      </c>
      <c r="D294" s="172">
        <v>2011</v>
      </c>
      <c r="E294" s="172" t="s">
        <v>1606</v>
      </c>
      <c r="F294" s="183" t="s">
        <v>2070</v>
      </c>
      <c r="G294" s="183" t="s">
        <v>2177</v>
      </c>
      <c r="H294" s="192"/>
      <c r="I294" s="172"/>
      <c r="J294" s="172"/>
      <c r="K294" s="184">
        <v>29000</v>
      </c>
      <c r="L294" s="172" t="s">
        <v>1603</v>
      </c>
      <c r="M294" s="179" t="s">
        <v>2450</v>
      </c>
      <c r="N294" s="172" t="s">
        <v>878</v>
      </c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  <c r="BI294" s="190"/>
      <c r="BJ294" s="190"/>
      <c r="BK294" s="190"/>
      <c r="BL294" s="190"/>
      <c r="BM294" s="190"/>
      <c r="BN294" s="190"/>
      <c r="BO294" s="190"/>
      <c r="BP294" s="190"/>
      <c r="BQ294" s="190"/>
      <c r="BR294" s="190"/>
      <c r="BS294" s="190"/>
      <c r="BT294" s="190"/>
      <c r="BU294" s="190"/>
      <c r="BV294" s="190"/>
      <c r="BW294" s="190"/>
      <c r="BX294" s="190"/>
      <c r="BY294" s="190"/>
      <c r="BZ294" s="190"/>
      <c r="CA294" s="190"/>
      <c r="CB294" s="190"/>
      <c r="CC294" s="190"/>
      <c r="CD294" s="190"/>
      <c r="CE294" s="190"/>
      <c r="CF294" s="190"/>
      <c r="CG294" s="190"/>
      <c r="CH294" s="190"/>
      <c r="CI294" s="190"/>
      <c r="CJ294" s="190"/>
      <c r="CK294" s="190"/>
      <c r="CL294" s="190"/>
      <c r="CM294" s="190"/>
      <c r="CN294" s="190"/>
      <c r="CO294" s="190"/>
      <c r="CP294" s="190"/>
      <c r="CQ294" s="190"/>
      <c r="CR294" s="190"/>
      <c r="CS294" s="190"/>
      <c r="CT294" s="190"/>
      <c r="CU294" s="190"/>
      <c r="CV294" s="190"/>
      <c r="CW294" s="190"/>
      <c r="CX294" s="190"/>
      <c r="CY294" s="190"/>
      <c r="CZ294" s="190"/>
      <c r="DA294" s="190"/>
      <c r="DB294" s="190"/>
      <c r="DC294" s="190"/>
      <c r="DD294" s="190"/>
      <c r="DE294" s="190"/>
      <c r="DF294" s="190"/>
      <c r="DG294" s="190"/>
      <c r="DH294" s="190"/>
      <c r="DI294" s="190"/>
      <c r="DJ294" s="190"/>
      <c r="DK294" s="190"/>
      <c r="DL294" s="190"/>
      <c r="DM294" s="190"/>
      <c r="DN294" s="190"/>
      <c r="DO294" s="190"/>
      <c r="DP294" s="190"/>
      <c r="DQ294" s="190"/>
      <c r="DR294" s="190"/>
      <c r="DS294" s="190"/>
      <c r="DT294" s="190"/>
      <c r="DU294" s="190"/>
      <c r="DV294" s="190"/>
      <c r="DW294" s="190"/>
      <c r="DX294" s="190"/>
      <c r="DY294" s="190"/>
      <c r="DZ294" s="190"/>
      <c r="EA294" s="190"/>
      <c r="EB294" s="190"/>
      <c r="EC294" s="190"/>
      <c r="ED294" s="190"/>
      <c r="EE294" s="190"/>
      <c r="EF294" s="190"/>
      <c r="EG294" s="190"/>
      <c r="EH294" s="190"/>
      <c r="EI294" s="190"/>
      <c r="EJ294" s="190"/>
      <c r="EK294" s="190"/>
      <c r="EL294" s="190"/>
      <c r="EM294" s="190"/>
      <c r="EN294" s="190"/>
      <c r="EO294" s="190"/>
      <c r="EP294" s="190"/>
      <c r="EQ294" s="190"/>
      <c r="ER294" s="190"/>
      <c r="ES294" s="190"/>
      <c r="ET294" s="190"/>
      <c r="EU294" s="190"/>
      <c r="EV294" s="190"/>
      <c r="EW294" s="190"/>
      <c r="EX294" s="190"/>
      <c r="EY294" s="190"/>
      <c r="EZ294" s="190"/>
      <c r="FA294" s="190"/>
      <c r="FB294" s="190"/>
      <c r="FC294" s="190"/>
      <c r="FD294" s="190"/>
      <c r="FE294" s="190"/>
      <c r="FF294" s="190"/>
      <c r="FG294" s="190"/>
      <c r="FH294" s="190"/>
      <c r="FI294" s="190"/>
      <c r="FJ294" s="190"/>
      <c r="FK294" s="190"/>
      <c r="FL294" s="190"/>
      <c r="FM294" s="190"/>
      <c r="FN294" s="190"/>
      <c r="FO294" s="190"/>
      <c r="FP294" s="190"/>
      <c r="FQ294" s="190"/>
      <c r="FR294" s="190"/>
      <c r="FS294" s="190"/>
      <c r="FT294" s="190"/>
      <c r="FU294" s="190"/>
      <c r="FV294" s="190"/>
      <c r="FW294" s="190"/>
      <c r="FX294" s="190"/>
      <c r="FY294" s="190"/>
      <c r="FZ294" s="190"/>
      <c r="GA294" s="190"/>
      <c r="GB294" s="190"/>
      <c r="GC294" s="190"/>
      <c r="GD294" s="190"/>
      <c r="GE294" s="190"/>
      <c r="GF294" s="190"/>
      <c r="GG294" s="190"/>
      <c r="GH294" s="190"/>
      <c r="GI294" s="190"/>
      <c r="GJ294" s="190"/>
      <c r="GK294" s="190"/>
      <c r="GL294" s="190"/>
      <c r="GM294" s="190"/>
      <c r="GN294" s="190"/>
      <c r="GO294" s="190"/>
      <c r="GP294" s="190"/>
      <c r="GQ294" s="190"/>
      <c r="GR294" s="190"/>
      <c r="GS294" s="190"/>
      <c r="GT294" s="190"/>
      <c r="GU294" s="190"/>
      <c r="GV294" s="190"/>
      <c r="GW294" s="190"/>
      <c r="GX294" s="190"/>
      <c r="GY294" s="190"/>
      <c r="GZ294" s="190"/>
      <c r="HA294" s="190"/>
      <c r="HB294" s="190"/>
      <c r="HC294" s="190"/>
      <c r="HD294" s="190"/>
      <c r="HE294" s="190"/>
      <c r="HF294" s="190"/>
      <c r="HG294" s="190"/>
      <c r="HH294" s="190"/>
      <c r="HI294" s="190"/>
      <c r="HJ294" s="190"/>
      <c r="HK294" s="190"/>
      <c r="HL294" s="190"/>
      <c r="HM294" s="190"/>
      <c r="HN294" s="190"/>
      <c r="HO294" s="190"/>
      <c r="HP294" s="190"/>
      <c r="HQ294" s="190"/>
      <c r="HR294" s="190"/>
      <c r="HS294" s="190"/>
      <c r="HT294" s="190"/>
      <c r="HU294" s="190"/>
    </row>
    <row r="295" spans="1:229" s="26" customFormat="1" ht="25.5">
      <c r="A295" s="172">
        <f t="shared" si="17"/>
        <v>286</v>
      </c>
      <c r="B295" s="54"/>
      <c r="C295" s="45" t="s">
        <v>2162</v>
      </c>
      <c r="D295" s="40">
        <v>2011</v>
      </c>
      <c r="E295" s="57" t="s">
        <v>1606</v>
      </c>
      <c r="F295" s="42" t="s">
        <v>2070</v>
      </c>
      <c r="G295" s="45" t="s">
        <v>2177</v>
      </c>
      <c r="H295" s="77"/>
      <c r="I295" s="57"/>
      <c r="J295" s="57"/>
      <c r="K295" s="65"/>
      <c r="L295" s="57" t="s">
        <v>1603</v>
      </c>
      <c r="M295" s="179" t="s">
        <v>2450</v>
      </c>
      <c r="N295" s="57" t="s">
        <v>878</v>
      </c>
      <c r="O295" s="38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</row>
    <row r="296" spans="1:229" s="26" customFormat="1" ht="25.5">
      <c r="A296" s="172">
        <f t="shared" si="17"/>
        <v>287</v>
      </c>
      <c r="B296" s="54"/>
      <c r="C296" s="45" t="s">
        <v>2163</v>
      </c>
      <c r="D296" s="40">
        <v>2011</v>
      </c>
      <c r="E296" s="57" t="s">
        <v>1606</v>
      </c>
      <c r="F296" s="42" t="s">
        <v>2070</v>
      </c>
      <c r="G296" s="45" t="s">
        <v>1727</v>
      </c>
      <c r="H296" s="77"/>
      <c r="I296" s="57"/>
      <c r="J296" s="57"/>
      <c r="K296" s="65"/>
      <c r="L296" s="57" t="s">
        <v>1603</v>
      </c>
      <c r="M296" s="179" t="s">
        <v>2450</v>
      </c>
      <c r="N296" s="57" t="s">
        <v>878</v>
      </c>
      <c r="O296" s="38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</row>
    <row r="297" spans="1:229" s="26" customFormat="1" ht="25.5">
      <c r="A297" s="172">
        <f t="shared" si="17"/>
        <v>288</v>
      </c>
      <c r="B297" s="54"/>
      <c r="C297" s="45" t="s">
        <v>2164</v>
      </c>
      <c r="D297" s="40">
        <v>2011</v>
      </c>
      <c r="E297" s="57" t="s">
        <v>1606</v>
      </c>
      <c r="F297" s="42" t="s">
        <v>2070</v>
      </c>
      <c r="G297" s="45" t="s">
        <v>1212</v>
      </c>
      <c r="H297" s="77"/>
      <c r="I297" s="57"/>
      <c r="J297" s="57"/>
      <c r="K297" s="65"/>
      <c r="L297" s="57" t="s">
        <v>1603</v>
      </c>
      <c r="M297" s="179" t="s">
        <v>2450</v>
      </c>
      <c r="N297" s="57" t="s">
        <v>878</v>
      </c>
      <c r="O297" s="38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</row>
    <row r="298" spans="1:229" s="26" customFormat="1" ht="25.5">
      <c r="A298" s="172">
        <f t="shared" si="17"/>
        <v>289</v>
      </c>
      <c r="B298" s="54"/>
      <c r="C298" s="45" t="s">
        <v>2165</v>
      </c>
      <c r="D298" s="40">
        <v>2011</v>
      </c>
      <c r="E298" s="57" t="s">
        <v>1606</v>
      </c>
      <c r="F298" s="42" t="s">
        <v>2070</v>
      </c>
      <c r="G298" s="45" t="s">
        <v>1212</v>
      </c>
      <c r="H298" s="77"/>
      <c r="I298" s="57"/>
      <c r="J298" s="57"/>
      <c r="K298" s="65"/>
      <c r="L298" s="57" t="s">
        <v>1603</v>
      </c>
      <c r="M298" s="179" t="s">
        <v>2450</v>
      </c>
      <c r="N298" s="57" t="s">
        <v>878</v>
      </c>
      <c r="O298" s="38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</row>
    <row r="299" spans="1:229" s="26" customFormat="1" ht="38.25">
      <c r="A299" s="172">
        <f t="shared" si="17"/>
        <v>290</v>
      </c>
      <c r="B299" s="54"/>
      <c r="C299" s="45" t="s">
        <v>2166</v>
      </c>
      <c r="D299" s="40">
        <v>2011</v>
      </c>
      <c r="E299" s="57" t="s">
        <v>1606</v>
      </c>
      <c r="F299" s="42" t="s">
        <v>2070</v>
      </c>
      <c r="G299" s="45" t="s">
        <v>2178</v>
      </c>
      <c r="H299" s="77"/>
      <c r="I299" s="57"/>
      <c r="J299" s="57"/>
      <c r="K299" s="65"/>
      <c r="L299" s="57" t="s">
        <v>1603</v>
      </c>
      <c r="M299" s="179" t="s">
        <v>2450</v>
      </c>
      <c r="N299" s="57" t="s">
        <v>878</v>
      </c>
      <c r="O299" s="38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</row>
    <row r="300" spans="1:229" s="26" customFormat="1" ht="25.5">
      <c r="A300" s="172">
        <f t="shared" si="17"/>
        <v>291</v>
      </c>
      <c r="B300" s="54"/>
      <c r="C300" s="45" t="s">
        <v>2167</v>
      </c>
      <c r="D300" s="40">
        <v>2011</v>
      </c>
      <c r="E300" s="57" t="s">
        <v>1606</v>
      </c>
      <c r="F300" s="42" t="s">
        <v>2070</v>
      </c>
      <c r="G300" s="45" t="s">
        <v>1727</v>
      </c>
      <c r="H300" s="77"/>
      <c r="I300" s="57"/>
      <c r="J300" s="57"/>
      <c r="K300" s="65"/>
      <c r="L300" s="57" t="s">
        <v>1603</v>
      </c>
      <c r="M300" s="179" t="s">
        <v>2450</v>
      </c>
      <c r="N300" s="57" t="s">
        <v>878</v>
      </c>
      <c r="O300" s="38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</row>
    <row r="301" spans="1:229" s="26" customFormat="1" ht="25.5">
      <c r="A301" s="172">
        <f t="shared" si="17"/>
        <v>292</v>
      </c>
      <c r="B301" s="54"/>
      <c r="C301" s="45" t="s">
        <v>2168</v>
      </c>
      <c r="D301" s="40">
        <v>2011</v>
      </c>
      <c r="E301" s="57" t="s">
        <v>1606</v>
      </c>
      <c r="F301" s="42" t="s">
        <v>2070</v>
      </c>
      <c r="G301" s="45" t="s">
        <v>2177</v>
      </c>
      <c r="H301" s="77"/>
      <c r="I301" s="57"/>
      <c r="J301" s="57"/>
      <c r="K301" s="65"/>
      <c r="L301" s="57" t="s">
        <v>1603</v>
      </c>
      <c r="M301" s="179" t="s">
        <v>2450</v>
      </c>
      <c r="N301" s="57" t="s">
        <v>878</v>
      </c>
      <c r="O301" s="38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</row>
    <row r="302" spans="1:229" s="191" customFormat="1" ht="25.5">
      <c r="A302" s="172">
        <f t="shared" si="17"/>
        <v>293</v>
      </c>
      <c r="B302" s="173"/>
      <c r="C302" s="183" t="s">
        <v>2169</v>
      </c>
      <c r="D302" s="172">
        <v>2011</v>
      </c>
      <c r="E302" s="172" t="s">
        <v>1606</v>
      </c>
      <c r="F302" s="183" t="s">
        <v>2070</v>
      </c>
      <c r="G302" s="183" t="s">
        <v>1212</v>
      </c>
      <c r="H302" s="192"/>
      <c r="I302" s="172"/>
      <c r="J302" s="172"/>
      <c r="K302" s="184">
        <v>50000</v>
      </c>
      <c r="L302" s="172" t="s">
        <v>1603</v>
      </c>
      <c r="M302" s="179" t="s">
        <v>2450</v>
      </c>
      <c r="N302" s="172" t="s">
        <v>878</v>
      </c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0"/>
      <c r="BW302" s="190"/>
      <c r="BX302" s="190"/>
      <c r="BY302" s="190"/>
      <c r="BZ302" s="190"/>
      <c r="CA302" s="190"/>
      <c r="CB302" s="190"/>
      <c r="CC302" s="190"/>
      <c r="CD302" s="190"/>
      <c r="CE302" s="190"/>
      <c r="CF302" s="190"/>
      <c r="CG302" s="190"/>
      <c r="CH302" s="190"/>
      <c r="CI302" s="190"/>
      <c r="CJ302" s="190"/>
      <c r="CK302" s="190"/>
      <c r="CL302" s="190"/>
      <c r="CM302" s="190"/>
      <c r="CN302" s="190"/>
      <c r="CO302" s="190"/>
      <c r="CP302" s="190"/>
      <c r="CQ302" s="190"/>
      <c r="CR302" s="190"/>
      <c r="CS302" s="190"/>
      <c r="CT302" s="190"/>
      <c r="CU302" s="190"/>
      <c r="CV302" s="190"/>
      <c r="CW302" s="190"/>
      <c r="CX302" s="190"/>
      <c r="CY302" s="190"/>
      <c r="CZ302" s="190"/>
      <c r="DA302" s="190"/>
      <c r="DB302" s="190"/>
      <c r="DC302" s="190"/>
      <c r="DD302" s="190"/>
      <c r="DE302" s="190"/>
      <c r="DF302" s="190"/>
      <c r="DG302" s="190"/>
      <c r="DH302" s="190"/>
      <c r="DI302" s="190"/>
      <c r="DJ302" s="190"/>
      <c r="DK302" s="190"/>
      <c r="DL302" s="190"/>
      <c r="DM302" s="190"/>
      <c r="DN302" s="190"/>
      <c r="DO302" s="190"/>
      <c r="DP302" s="190"/>
      <c r="DQ302" s="190"/>
      <c r="DR302" s="190"/>
      <c r="DS302" s="190"/>
      <c r="DT302" s="190"/>
      <c r="DU302" s="190"/>
      <c r="DV302" s="190"/>
      <c r="DW302" s="190"/>
      <c r="DX302" s="190"/>
      <c r="DY302" s="190"/>
      <c r="DZ302" s="190"/>
      <c r="EA302" s="190"/>
      <c r="EB302" s="190"/>
      <c r="EC302" s="190"/>
      <c r="ED302" s="190"/>
      <c r="EE302" s="190"/>
      <c r="EF302" s="190"/>
      <c r="EG302" s="190"/>
      <c r="EH302" s="190"/>
      <c r="EI302" s="190"/>
      <c r="EJ302" s="190"/>
      <c r="EK302" s="190"/>
      <c r="EL302" s="190"/>
      <c r="EM302" s="190"/>
      <c r="EN302" s="190"/>
      <c r="EO302" s="190"/>
      <c r="EP302" s="190"/>
      <c r="EQ302" s="190"/>
      <c r="ER302" s="190"/>
      <c r="ES302" s="190"/>
      <c r="ET302" s="190"/>
      <c r="EU302" s="190"/>
      <c r="EV302" s="190"/>
      <c r="EW302" s="190"/>
      <c r="EX302" s="190"/>
      <c r="EY302" s="190"/>
      <c r="EZ302" s="190"/>
      <c r="FA302" s="190"/>
      <c r="FB302" s="190"/>
      <c r="FC302" s="190"/>
      <c r="FD302" s="190"/>
      <c r="FE302" s="190"/>
      <c r="FF302" s="190"/>
      <c r="FG302" s="190"/>
      <c r="FH302" s="190"/>
      <c r="FI302" s="190"/>
      <c r="FJ302" s="190"/>
      <c r="FK302" s="190"/>
      <c r="FL302" s="190"/>
      <c r="FM302" s="190"/>
      <c r="FN302" s="190"/>
      <c r="FO302" s="190"/>
      <c r="FP302" s="190"/>
      <c r="FQ302" s="190"/>
      <c r="FR302" s="190"/>
      <c r="FS302" s="190"/>
      <c r="FT302" s="190"/>
      <c r="FU302" s="190"/>
      <c r="FV302" s="190"/>
      <c r="FW302" s="190"/>
      <c r="FX302" s="190"/>
      <c r="FY302" s="190"/>
      <c r="FZ302" s="190"/>
      <c r="GA302" s="190"/>
      <c r="GB302" s="190"/>
      <c r="GC302" s="190"/>
      <c r="GD302" s="190"/>
      <c r="GE302" s="190"/>
      <c r="GF302" s="190"/>
      <c r="GG302" s="190"/>
      <c r="GH302" s="190"/>
      <c r="GI302" s="190"/>
      <c r="GJ302" s="190"/>
      <c r="GK302" s="190"/>
      <c r="GL302" s="190"/>
      <c r="GM302" s="190"/>
      <c r="GN302" s="190"/>
      <c r="GO302" s="190"/>
      <c r="GP302" s="190"/>
      <c r="GQ302" s="190"/>
      <c r="GR302" s="190"/>
      <c r="GS302" s="190"/>
      <c r="GT302" s="190"/>
      <c r="GU302" s="190"/>
      <c r="GV302" s="190"/>
      <c r="GW302" s="190"/>
      <c r="GX302" s="190"/>
      <c r="GY302" s="190"/>
      <c r="GZ302" s="190"/>
      <c r="HA302" s="190"/>
      <c r="HB302" s="190"/>
      <c r="HC302" s="190"/>
      <c r="HD302" s="190"/>
      <c r="HE302" s="190"/>
      <c r="HF302" s="190"/>
      <c r="HG302" s="190"/>
      <c r="HH302" s="190"/>
      <c r="HI302" s="190"/>
      <c r="HJ302" s="190"/>
      <c r="HK302" s="190"/>
      <c r="HL302" s="190"/>
      <c r="HM302" s="190"/>
      <c r="HN302" s="190"/>
      <c r="HO302" s="190"/>
      <c r="HP302" s="190"/>
      <c r="HQ302" s="190"/>
      <c r="HR302" s="190"/>
      <c r="HS302" s="190"/>
      <c r="HT302" s="190"/>
      <c r="HU302" s="190"/>
    </row>
    <row r="303" spans="1:229" s="191" customFormat="1" ht="25.5">
      <c r="A303" s="172">
        <f t="shared" si="17"/>
        <v>294</v>
      </c>
      <c r="B303" s="173"/>
      <c r="C303" s="183" t="s">
        <v>2170</v>
      </c>
      <c r="D303" s="172">
        <v>2011</v>
      </c>
      <c r="E303" s="172" t="s">
        <v>1606</v>
      </c>
      <c r="F303" s="183" t="s">
        <v>2070</v>
      </c>
      <c r="G303" s="183" t="s">
        <v>1212</v>
      </c>
      <c r="H303" s="192"/>
      <c r="I303" s="172"/>
      <c r="J303" s="172"/>
      <c r="K303" s="184">
        <v>110000</v>
      </c>
      <c r="L303" s="172" t="s">
        <v>1603</v>
      </c>
      <c r="M303" s="179" t="s">
        <v>2450</v>
      </c>
      <c r="N303" s="172" t="s">
        <v>878</v>
      </c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0"/>
      <c r="BN303" s="190"/>
      <c r="BO303" s="190"/>
      <c r="BP303" s="190"/>
      <c r="BQ303" s="190"/>
      <c r="BR303" s="190"/>
      <c r="BS303" s="190"/>
      <c r="BT303" s="190"/>
      <c r="BU303" s="190"/>
      <c r="BV303" s="190"/>
      <c r="BW303" s="190"/>
      <c r="BX303" s="190"/>
      <c r="BY303" s="190"/>
      <c r="BZ303" s="190"/>
      <c r="CA303" s="190"/>
      <c r="CB303" s="190"/>
      <c r="CC303" s="190"/>
      <c r="CD303" s="190"/>
      <c r="CE303" s="190"/>
      <c r="CF303" s="190"/>
      <c r="CG303" s="190"/>
      <c r="CH303" s="190"/>
      <c r="CI303" s="190"/>
      <c r="CJ303" s="190"/>
      <c r="CK303" s="190"/>
      <c r="CL303" s="190"/>
      <c r="CM303" s="190"/>
      <c r="CN303" s="190"/>
      <c r="CO303" s="190"/>
      <c r="CP303" s="190"/>
      <c r="CQ303" s="190"/>
      <c r="CR303" s="190"/>
      <c r="CS303" s="190"/>
      <c r="CT303" s="190"/>
      <c r="CU303" s="190"/>
      <c r="CV303" s="190"/>
      <c r="CW303" s="190"/>
      <c r="CX303" s="190"/>
      <c r="CY303" s="190"/>
      <c r="CZ303" s="190"/>
      <c r="DA303" s="190"/>
      <c r="DB303" s="190"/>
      <c r="DC303" s="190"/>
      <c r="DD303" s="190"/>
      <c r="DE303" s="190"/>
      <c r="DF303" s="190"/>
      <c r="DG303" s="190"/>
      <c r="DH303" s="190"/>
      <c r="DI303" s="190"/>
      <c r="DJ303" s="190"/>
      <c r="DK303" s="190"/>
      <c r="DL303" s="190"/>
      <c r="DM303" s="190"/>
      <c r="DN303" s="190"/>
      <c r="DO303" s="190"/>
      <c r="DP303" s="190"/>
      <c r="DQ303" s="190"/>
      <c r="DR303" s="190"/>
      <c r="DS303" s="190"/>
      <c r="DT303" s="190"/>
      <c r="DU303" s="190"/>
      <c r="DV303" s="190"/>
      <c r="DW303" s="190"/>
      <c r="DX303" s="190"/>
      <c r="DY303" s="190"/>
      <c r="DZ303" s="190"/>
      <c r="EA303" s="190"/>
      <c r="EB303" s="190"/>
      <c r="EC303" s="190"/>
      <c r="ED303" s="190"/>
      <c r="EE303" s="190"/>
      <c r="EF303" s="190"/>
      <c r="EG303" s="190"/>
      <c r="EH303" s="190"/>
      <c r="EI303" s="190"/>
      <c r="EJ303" s="190"/>
      <c r="EK303" s="190"/>
      <c r="EL303" s="190"/>
      <c r="EM303" s="190"/>
      <c r="EN303" s="190"/>
      <c r="EO303" s="190"/>
      <c r="EP303" s="190"/>
      <c r="EQ303" s="190"/>
      <c r="ER303" s="190"/>
      <c r="ES303" s="190"/>
      <c r="ET303" s="190"/>
      <c r="EU303" s="190"/>
      <c r="EV303" s="190"/>
      <c r="EW303" s="190"/>
      <c r="EX303" s="190"/>
      <c r="EY303" s="190"/>
      <c r="EZ303" s="190"/>
      <c r="FA303" s="190"/>
      <c r="FB303" s="190"/>
      <c r="FC303" s="190"/>
      <c r="FD303" s="190"/>
      <c r="FE303" s="190"/>
      <c r="FF303" s="190"/>
      <c r="FG303" s="190"/>
      <c r="FH303" s="190"/>
      <c r="FI303" s="190"/>
      <c r="FJ303" s="190"/>
      <c r="FK303" s="190"/>
      <c r="FL303" s="190"/>
      <c r="FM303" s="190"/>
      <c r="FN303" s="190"/>
      <c r="FO303" s="190"/>
      <c r="FP303" s="190"/>
      <c r="FQ303" s="190"/>
      <c r="FR303" s="190"/>
      <c r="FS303" s="190"/>
      <c r="FT303" s="190"/>
      <c r="FU303" s="190"/>
      <c r="FV303" s="190"/>
      <c r="FW303" s="190"/>
      <c r="FX303" s="190"/>
      <c r="FY303" s="190"/>
      <c r="FZ303" s="190"/>
      <c r="GA303" s="190"/>
      <c r="GB303" s="190"/>
      <c r="GC303" s="190"/>
      <c r="GD303" s="190"/>
      <c r="GE303" s="190"/>
      <c r="GF303" s="190"/>
      <c r="GG303" s="190"/>
      <c r="GH303" s="190"/>
      <c r="GI303" s="190"/>
      <c r="GJ303" s="190"/>
      <c r="GK303" s="190"/>
      <c r="GL303" s="190"/>
      <c r="GM303" s="190"/>
      <c r="GN303" s="190"/>
      <c r="GO303" s="190"/>
      <c r="GP303" s="190"/>
      <c r="GQ303" s="190"/>
      <c r="GR303" s="190"/>
      <c r="GS303" s="190"/>
      <c r="GT303" s="190"/>
      <c r="GU303" s="190"/>
      <c r="GV303" s="190"/>
      <c r="GW303" s="190"/>
      <c r="GX303" s="190"/>
      <c r="GY303" s="190"/>
      <c r="GZ303" s="190"/>
      <c r="HA303" s="190"/>
      <c r="HB303" s="190"/>
      <c r="HC303" s="190"/>
      <c r="HD303" s="190"/>
      <c r="HE303" s="190"/>
      <c r="HF303" s="190"/>
      <c r="HG303" s="190"/>
      <c r="HH303" s="190"/>
      <c r="HI303" s="190"/>
      <c r="HJ303" s="190"/>
      <c r="HK303" s="190"/>
      <c r="HL303" s="190"/>
      <c r="HM303" s="190"/>
      <c r="HN303" s="190"/>
      <c r="HO303" s="190"/>
      <c r="HP303" s="190"/>
      <c r="HQ303" s="190"/>
      <c r="HR303" s="190"/>
      <c r="HS303" s="190"/>
      <c r="HT303" s="190"/>
      <c r="HU303" s="190"/>
    </row>
    <row r="304" spans="1:229" s="191" customFormat="1" ht="25.5">
      <c r="A304" s="172">
        <f>A303+1</f>
        <v>295</v>
      </c>
      <c r="B304" s="173"/>
      <c r="C304" s="183" t="s">
        <v>2171</v>
      </c>
      <c r="D304" s="172">
        <v>2011</v>
      </c>
      <c r="E304" s="172" t="s">
        <v>1606</v>
      </c>
      <c r="F304" s="183" t="s">
        <v>2070</v>
      </c>
      <c r="G304" s="183" t="s">
        <v>2179</v>
      </c>
      <c r="H304" s="192"/>
      <c r="I304" s="172"/>
      <c r="J304" s="172"/>
      <c r="K304" s="184">
        <v>25000</v>
      </c>
      <c r="L304" s="172" t="s">
        <v>1603</v>
      </c>
      <c r="M304" s="179" t="s">
        <v>2450</v>
      </c>
      <c r="N304" s="172" t="s">
        <v>878</v>
      </c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0"/>
      <c r="BN304" s="190"/>
      <c r="BO304" s="190"/>
      <c r="BP304" s="190"/>
      <c r="BQ304" s="190"/>
      <c r="BR304" s="190"/>
      <c r="BS304" s="190"/>
      <c r="BT304" s="190"/>
      <c r="BU304" s="190"/>
      <c r="BV304" s="190"/>
      <c r="BW304" s="190"/>
      <c r="BX304" s="190"/>
      <c r="BY304" s="190"/>
      <c r="BZ304" s="190"/>
      <c r="CA304" s="190"/>
      <c r="CB304" s="190"/>
      <c r="CC304" s="190"/>
      <c r="CD304" s="190"/>
      <c r="CE304" s="190"/>
      <c r="CF304" s="190"/>
      <c r="CG304" s="190"/>
      <c r="CH304" s="190"/>
      <c r="CI304" s="190"/>
      <c r="CJ304" s="190"/>
      <c r="CK304" s="190"/>
      <c r="CL304" s="190"/>
      <c r="CM304" s="190"/>
      <c r="CN304" s="190"/>
      <c r="CO304" s="190"/>
      <c r="CP304" s="190"/>
      <c r="CQ304" s="190"/>
      <c r="CR304" s="190"/>
      <c r="CS304" s="190"/>
      <c r="CT304" s="190"/>
      <c r="CU304" s="190"/>
      <c r="CV304" s="190"/>
      <c r="CW304" s="190"/>
      <c r="CX304" s="190"/>
      <c r="CY304" s="190"/>
      <c r="CZ304" s="190"/>
      <c r="DA304" s="190"/>
      <c r="DB304" s="190"/>
      <c r="DC304" s="190"/>
      <c r="DD304" s="190"/>
      <c r="DE304" s="190"/>
      <c r="DF304" s="190"/>
      <c r="DG304" s="190"/>
      <c r="DH304" s="190"/>
      <c r="DI304" s="190"/>
      <c r="DJ304" s="190"/>
      <c r="DK304" s="190"/>
      <c r="DL304" s="190"/>
      <c r="DM304" s="190"/>
      <c r="DN304" s="190"/>
      <c r="DO304" s="190"/>
      <c r="DP304" s="190"/>
      <c r="DQ304" s="190"/>
      <c r="DR304" s="190"/>
      <c r="DS304" s="190"/>
      <c r="DT304" s="190"/>
      <c r="DU304" s="190"/>
      <c r="DV304" s="190"/>
      <c r="DW304" s="190"/>
      <c r="DX304" s="190"/>
      <c r="DY304" s="190"/>
      <c r="DZ304" s="190"/>
      <c r="EA304" s="190"/>
      <c r="EB304" s="190"/>
      <c r="EC304" s="190"/>
      <c r="ED304" s="190"/>
      <c r="EE304" s="190"/>
      <c r="EF304" s="190"/>
      <c r="EG304" s="190"/>
      <c r="EH304" s="190"/>
      <c r="EI304" s="190"/>
      <c r="EJ304" s="190"/>
      <c r="EK304" s="190"/>
      <c r="EL304" s="190"/>
      <c r="EM304" s="190"/>
      <c r="EN304" s="190"/>
      <c r="EO304" s="190"/>
      <c r="EP304" s="190"/>
      <c r="EQ304" s="190"/>
      <c r="ER304" s="190"/>
      <c r="ES304" s="190"/>
      <c r="ET304" s="190"/>
      <c r="EU304" s="190"/>
      <c r="EV304" s="190"/>
      <c r="EW304" s="190"/>
      <c r="EX304" s="190"/>
      <c r="EY304" s="190"/>
      <c r="EZ304" s="190"/>
      <c r="FA304" s="190"/>
      <c r="FB304" s="190"/>
      <c r="FC304" s="190"/>
      <c r="FD304" s="190"/>
      <c r="FE304" s="190"/>
      <c r="FF304" s="190"/>
      <c r="FG304" s="190"/>
      <c r="FH304" s="190"/>
      <c r="FI304" s="190"/>
      <c r="FJ304" s="190"/>
      <c r="FK304" s="190"/>
      <c r="FL304" s="190"/>
      <c r="FM304" s="190"/>
      <c r="FN304" s="190"/>
      <c r="FO304" s="190"/>
      <c r="FP304" s="190"/>
      <c r="FQ304" s="190"/>
      <c r="FR304" s="190"/>
      <c r="FS304" s="190"/>
      <c r="FT304" s="190"/>
      <c r="FU304" s="190"/>
      <c r="FV304" s="190"/>
      <c r="FW304" s="190"/>
      <c r="FX304" s="190"/>
      <c r="FY304" s="190"/>
      <c r="FZ304" s="190"/>
      <c r="GA304" s="190"/>
      <c r="GB304" s="190"/>
      <c r="GC304" s="190"/>
      <c r="GD304" s="190"/>
      <c r="GE304" s="190"/>
      <c r="GF304" s="190"/>
      <c r="GG304" s="190"/>
      <c r="GH304" s="190"/>
      <c r="GI304" s="190"/>
      <c r="GJ304" s="190"/>
      <c r="GK304" s="190"/>
      <c r="GL304" s="190"/>
      <c r="GM304" s="190"/>
      <c r="GN304" s="190"/>
      <c r="GO304" s="190"/>
      <c r="GP304" s="190"/>
      <c r="GQ304" s="190"/>
      <c r="GR304" s="190"/>
      <c r="GS304" s="190"/>
      <c r="GT304" s="190"/>
      <c r="GU304" s="190"/>
      <c r="GV304" s="190"/>
      <c r="GW304" s="190"/>
      <c r="GX304" s="190"/>
      <c r="GY304" s="190"/>
      <c r="GZ304" s="190"/>
      <c r="HA304" s="190"/>
      <c r="HB304" s="190"/>
      <c r="HC304" s="190"/>
      <c r="HD304" s="190"/>
      <c r="HE304" s="190"/>
      <c r="HF304" s="190"/>
      <c r="HG304" s="190"/>
      <c r="HH304" s="190"/>
      <c r="HI304" s="190"/>
      <c r="HJ304" s="190"/>
      <c r="HK304" s="190"/>
      <c r="HL304" s="190"/>
      <c r="HM304" s="190"/>
      <c r="HN304" s="190"/>
      <c r="HO304" s="190"/>
      <c r="HP304" s="190"/>
      <c r="HQ304" s="190"/>
      <c r="HR304" s="190"/>
      <c r="HS304" s="190"/>
      <c r="HT304" s="190"/>
      <c r="HU304" s="190"/>
    </row>
    <row r="305" spans="1:229" s="191" customFormat="1" ht="25.5">
      <c r="A305" s="172">
        <f t="shared" ref="A305:A317" si="18">A304+1</f>
        <v>296</v>
      </c>
      <c r="B305" s="173"/>
      <c r="C305" s="183" t="s">
        <v>2172</v>
      </c>
      <c r="D305" s="172">
        <v>2007</v>
      </c>
      <c r="E305" s="172" t="s">
        <v>1606</v>
      </c>
      <c r="F305" s="183" t="s">
        <v>2070</v>
      </c>
      <c r="G305" s="183" t="s">
        <v>1212</v>
      </c>
      <c r="H305" s="192"/>
      <c r="I305" s="172"/>
      <c r="J305" s="172"/>
      <c r="K305" s="184">
        <v>45500</v>
      </c>
      <c r="L305" s="172" t="s">
        <v>1603</v>
      </c>
      <c r="M305" s="179" t="s">
        <v>2450</v>
      </c>
      <c r="N305" s="172" t="s">
        <v>878</v>
      </c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  <c r="BO305" s="190"/>
      <c r="BP305" s="190"/>
      <c r="BQ305" s="190"/>
      <c r="BR305" s="190"/>
      <c r="BS305" s="190"/>
      <c r="BT305" s="190"/>
      <c r="BU305" s="190"/>
      <c r="BV305" s="190"/>
      <c r="BW305" s="190"/>
      <c r="BX305" s="190"/>
      <c r="BY305" s="190"/>
      <c r="BZ305" s="190"/>
      <c r="CA305" s="190"/>
      <c r="CB305" s="190"/>
      <c r="CC305" s="190"/>
      <c r="CD305" s="190"/>
      <c r="CE305" s="190"/>
      <c r="CF305" s="190"/>
      <c r="CG305" s="190"/>
      <c r="CH305" s="190"/>
      <c r="CI305" s="190"/>
      <c r="CJ305" s="190"/>
      <c r="CK305" s="190"/>
      <c r="CL305" s="190"/>
      <c r="CM305" s="190"/>
      <c r="CN305" s="190"/>
      <c r="CO305" s="190"/>
      <c r="CP305" s="190"/>
      <c r="CQ305" s="190"/>
      <c r="CR305" s="190"/>
      <c r="CS305" s="190"/>
      <c r="CT305" s="190"/>
      <c r="CU305" s="190"/>
      <c r="CV305" s="190"/>
      <c r="CW305" s="190"/>
      <c r="CX305" s="190"/>
      <c r="CY305" s="190"/>
      <c r="CZ305" s="190"/>
      <c r="DA305" s="190"/>
      <c r="DB305" s="190"/>
      <c r="DC305" s="190"/>
      <c r="DD305" s="190"/>
      <c r="DE305" s="190"/>
      <c r="DF305" s="190"/>
      <c r="DG305" s="190"/>
      <c r="DH305" s="190"/>
      <c r="DI305" s="190"/>
      <c r="DJ305" s="190"/>
      <c r="DK305" s="190"/>
      <c r="DL305" s="190"/>
      <c r="DM305" s="190"/>
      <c r="DN305" s="190"/>
      <c r="DO305" s="190"/>
      <c r="DP305" s="190"/>
      <c r="DQ305" s="190"/>
      <c r="DR305" s="190"/>
      <c r="DS305" s="190"/>
      <c r="DT305" s="190"/>
      <c r="DU305" s="190"/>
      <c r="DV305" s="190"/>
      <c r="DW305" s="190"/>
      <c r="DX305" s="190"/>
      <c r="DY305" s="190"/>
      <c r="DZ305" s="190"/>
      <c r="EA305" s="190"/>
      <c r="EB305" s="190"/>
      <c r="EC305" s="190"/>
      <c r="ED305" s="190"/>
      <c r="EE305" s="190"/>
      <c r="EF305" s="190"/>
      <c r="EG305" s="190"/>
      <c r="EH305" s="190"/>
      <c r="EI305" s="190"/>
      <c r="EJ305" s="190"/>
      <c r="EK305" s="190"/>
      <c r="EL305" s="190"/>
      <c r="EM305" s="190"/>
      <c r="EN305" s="190"/>
      <c r="EO305" s="190"/>
      <c r="EP305" s="190"/>
      <c r="EQ305" s="190"/>
      <c r="ER305" s="190"/>
      <c r="ES305" s="190"/>
      <c r="ET305" s="190"/>
      <c r="EU305" s="190"/>
      <c r="EV305" s="190"/>
      <c r="EW305" s="190"/>
      <c r="EX305" s="190"/>
      <c r="EY305" s="190"/>
      <c r="EZ305" s="190"/>
      <c r="FA305" s="190"/>
      <c r="FB305" s="190"/>
      <c r="FC305" s="190"/>
      <c r="FD305" s="190"/>
      <c r="FE305" s="190"/>
      <c r="FF305" s="190"/>
      <c r="FG305" s="190"/>
      <c r="FH305" s="190"/>
      <c r="FI305" s="190"/>
      <c r="FJ305" s="190"/>
      <c r="FK305" s="190"/>
      <c r="FL305" s="190"/>
      <c r="FM305" s="190"/>
      <c r="FN305" s="190"/>
      <c r="FO305" s="190"/>
      <c r="FP305" s="190"/>
      <c r="FQ305" s="190"/>
      <c r="FR305" s="190"/>
      <c r="FS305" s="190"/>
      <c r="FT305" s="190"/>
      <c r="FU305" s="190"/>
      <c r="FV305" s="190"/>
      <c r="FW305" s="190"/>
      <c r="FX305" s="190"/>
      <c r="FY305" s="190"/>
      <c r="FZ305" s="190"/>
      <c r="GA305" s="190"/>
      <c r="GB305" s="190"/>
      <c r="GC305" s="190"/>
      <c r="GD305" s="190"/>
      <c r="GE305" s="190"/>
      <c r="GF305" s="190"/>
      <c r="GG305" s="190"/>
      <c r="GH305" s="190"/>
      <c r="GI305" s="190"/>
      <c r="GJ305" s="190"/>
      <c r="GK305" s="190"/>
      <c r="GL305" s="190"/>
      <c r="GM305" s="190"/>
      <c r="GN305" s="190"/>
      <c r="GO305" s="190"/>
      <c r="GP305" s="190"/>
      <c r="GQ305" s="190"/>
      <c r="GR305" s="190"/>
      <c r="GS305" s="190"/>
      <c r="GT305" s="190"/>
      <c r="GU305" s="190"/>
      <c r="GV305" s="190"/>
      <c r="GW305" s="190"/>
      <c r="GX305" s="190"/>
      <c r="GY305" s="190"/>
      <c r="GZ305" s="190"/>
      <c r="HA305" s="190"/>
      <c r="HB305" s="190"/>
      <c r="HC305" s="190"/>
      <c r="HD305" s="190"/>
      <c r="HE305" s="190"/>
      <c r="HF305" s="190"/>
      <c r="HG305" s="190"/>
      <c r="HH305" s="190"/>
      <c r="HI305" s="190"/>
      <c r="HJ305" s="190"/>
      <c r="HK305" s="190"/>
      <c r="HL305" s="190"/>
      <c r="HM305" s="190"/>
      <c r="HN305" s="190"/>
      <c r="HO305" s="190"/>
      <c r="HP305" s="190"/>
      <c r="HQ305" s="190"/>
      <c r="HR305" s="190"/>
      <c r="HS305" s="190"/>
      <c r="HT305" s="190"/>
      <c r="HU305" s="190"/>
    </row>
    <row r="306" spans="1:229" s="26" customFormat="1" ht="25.5">
      <c r="A306" s="172">
        <f t="shared" si="18"/>
        <v>297</v>
      </c>
      <c r="B306" s="54"/>
      <c r="C306" s="45" t="s">
        <v>2173</v>
      </c>
      <c r="D306" s="40">
        <v>2000</v>
      </c>
      <c r="E306" s="57" t="s">
        <v>1606</v>
      </c>
      <c r="F306" s="42" t="s">
        <v>2070</v>
      </c>
      <c r="G306" s="45" t="s">
        <v>1212</v>
      </c>
      <c r="H306" s="77"/>
      <c r="I306" s="57"/>
      <c r="J306" s="57"/>
      <c r="K306" s="65"/>
      <c r="L306" s="57" t="s">
        <v>1603</v>
      </c>
      <c r="M306" s="179" t="s">
        <v>2450</v>
      </c>
      <c r="N306" s="57" t="s">
        <v>878</v>
      </c>
      <c r="O306" s="38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</row>
    <row r="307" spans="1:229" s="191" customFormat="1" ht="25.5">
      <c r="A307" s="172">
        <f t="shared" si="18"/>
        <v>298</v>
      </c>
      <c r="B307" s="237"/>
      <c r="C307" s="183" t="s">
        <v>2185</v>
      </c>
      <c r="D307" s="172">
        <v>2009</v>
      </c>
      <c r="E307" s="172" t="s">
        <v>1606</v>
      </c>
      <c r="F307" s="183" t="s">
        <v>2070</v>
      </c>
      <c r="G307" s="183" t="s">
        <v>1212</v>
      </c>
      <c r="H307" s="238"/>
      <c r="I307" s="192"/>
      <c r="J307" s="172"/>
      <c r="K307" s="184">
        <v>25000</v>
      </c>
      <c r="L307" s="172" t="s">
        <v>1603</v>
      </c>
      <c r="M307" s="179" t="s">
        <v>2450</v>
      </c>
      <c r="N307" s="172" t="s">
        <v>878</v>
      </c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  <c r="BI307" s="190"/>
      <c r="BJ307" s="190"/>
      <c r="BK307" s="190"/>
      <c r="BL307" s="190"/>
      <c r="BM307" s="190"/>
      <c r="BN307" s="190"/>
      <c r="BO307" s="190"/>
      <c r="BP307" s="190"/>
      <c r="BQ307" s="190"/>
      <c r="BR307" s="190"/>
      <c r="BS307" s="190"/>
      <c r="BT307" s="190"/>
      <c r="BU307" s="190"/>
      <c r="BV307" s="190"/>
      <c r="BW307" s="190"/>
      <c r="BX307" s="190"/>
      <c r="BY307" s="190"/>
      <c r="BZ307" s="190"/>
      <c r="CA307" s="190"/>
      <c r="CB307" s="190"/>
      <c r="CC307" s="190"/>
      <c r="CD307" s="190"/>
      <c r="CE307" s="190"/>
      <c r="CF307" s="190"/>
      <c r="CG307" s="190"/>
      <c r="CH307" s="190"/>
      <c r="CI307" s="190"/>
      <c r="CJ307" s="190"/>
      <c r="CK307" s="190"/>
      <c r="CL307" s="190"/>
      <c r="CM307" s="190"/>
      <c r="CN307" s="190"/>
      <c r="CO307" s="190"/>
      <c r="CP307" s="190"/>
      <c r="CQ307" s="190"/>
      <c r="CR307" s="190"/>
      <c r="CS307" s="190"/>
      <c r="CT307" s="190"/>
      <c r="CU307" s="190"/>
      <c r="CV307" s="190"/>
      <c r="CW307" s="190"/>
      <c r="CX307" s="190"/>
      <c r="CY307" s="190"/>
      <c r="CZ307" s="190"/>
      <c r="DA307" s="190"/>
      <c r="DB307" s="190"/>
      <c r="DC307" s="190"/>
      <c r="DD307" s="190"/>
      <c r="DE307" s="190"/>
      <c r="DF307" s="190"/>
      <c r="DG307" s="190"/>
      <c r="DH307" s="190"/>
      <c r="DI307" s="190"/>
      <c r="DJ307" s="190"/>
      <c r="DK307" s="190"/>
      <c r="DL307" s="190"/>
      <c r="DM307" s="190"/>
      <c r="DN307" s="190"/>
      <c r="DO307" s="190"/>
      <c r="DP307" s="190"/>
      <c r="DQ307" s="190"/>
      <c r="DR307" s="190"/>
      <c r="DS307" s="190"/>
      <c r="DT307" s="190"/>
      <c r="DU307" s="190"/>
      <c r="DV307" s="190"/>
      <c r="DW307" s="190"/>
      <c r="DX307" s="190"/>
      <c r="DY307" s="190"/>
      <c r="DZ307" s="190"/>
      <c r="EA307" s="190"/>
      <c r="EB307" s="190"/>
      <c r="EC307" s="190"/>
      <c r="ED307" s="190"/>
      <c r="EE307" s="190"/>
      <c r="EF307" s="190"/>
      <c r="EG307" s="190"/>
      <c r="EH307" s="190"/>
      <c r="EI307" s="190"/>
      <c r="EJ307" s="190"/>
      <c r="EK307" s="190"/>
      <c r="EL307" s="190"/>
      <c r="EM307" s="190"/>
      <c r="EN307" s="190"/>
      <c r="EO307" s="190"/>
      <c r="EP307" s="190"/>
      <c r="EQ307" s="190"/>
      <c r="ER307" s="190"/>
      <c r="ES307" s="190"/>
      <c r="ET307" s="190"/>
      <c r="EU307" s="190"/>
      <c r="EV307" s="190"/>
      <c r="EW307" s="190"/>
      <c r="EX307" s="190"/>
      <c r="EY307" s="190"/>
      <c r="EZ307" s="190"/>
      <c r="FA307" s="190"/>
      <c r="FB307" s="190"/>
      <c r="FC307" s="190"/>
      <c r="FD307" s="190"/>
      <c r="FE307" s="190"/>
      <c r="FF307" s="190"/>
      <c r="FG307" s="190"/>
      <c r="FH307" s="190"/>
      <c r="FI307" s="190"/>
      <c r="FJ307" s="190"/>
      <c r="FK307" s="190"/>
      <c r="FL307" s="190"/>
      <c r="FM307" s="190"/>
      <c r="FN307" s="190"/>
      <c r="FO307" s="190"/>
      <c r="FP307" s="190"/>
      <c r="FQ307" s="190"/>
      <c r="FR307" s="190"/>
      <c r="FS307" s="190"/>
      <c r="FT307" s="190"/>
      <c r="FU307" s="190"/>
      <c r="FV307" s="190"/>
      <c r="FW307" s="190"/>
      <c r="FX307" s="190"/>
      <c r="FY307" s="190"/>
      <c r="FZ307" s="190"/>
      <c r="GA307" s="190"/>
      <c r="GB307" s="190"/>
      <c r="GC307" s="190"/>
      <c r="GD307" s="190"/>
      <c r="GE307" s="190"/>
      <c r="GF307" s="190"/>
      <c r="GG307" s="190"/>
      <c r="GH307" s="190"/>
      <c r="GI307" s="190"/>
      <c r="GJ307" s="190"/>
      <c r="GK307" s="190"/>
      <c r="GL307" s="190"/>
      <c r="GM307" s="190"/>
      <c r="GN307" s="190"/>
      <c r="GO307" s="190"/>
      <c r="GP307" s="190"/>
      <c r="GQ307" s="190"/>
      <c r="GR307" s="190"/>
      <c r="GS307" s="190"/>
      <c r="GT307" s="190"/>
      <c r="GU307" s="190"/>
      <c r="GV307" s="190"/>
      <c r="GW307" s="190"/>
      <c r="GX307" s="190"/>
      <c r="GY307" s="190"/>
      <c r="GZ307" s="190"/>
      <c r="HA307" s="190"/>
      <c r="HB307" s="190"/>
      <c r="HC307" s="190"/>
      <c r="HD307" s="190"/>
      <c r="HE307" s="190"/>
      <c r="HF307" s="190"/>
      <c r="HG307" s="190"/>
      <c r="HH307" s="190"/>
      <c r="HI307" s="190"/>
      <c r="HJ307" s="190"/>
      <c r="HK307" s="190"/>
      <c r="HL307" s="190"/>
      <c r="HM307" s="190"/>
      <c r="HN307" s="190"/>
      <c r="HO307" s="190"/>
      <c r="HP307" s="190"/>
      <c r="HQ307" s="190"/>
      <c r="HR307" s="190"/>
      <c r="HS307" s="190"/>
      <c r="HT307" s="190"/>
      <c r="HU307" s="190"/>
    </row>
    <row r="308" spans="1:229" s="26" customFormat="1" ht="25.5">
      <c r="A308" s="172">
        <f t="shared" si="18"/>
        <v>299</v>
      </c>
      <c r="B308" s="94"/>
      <c r="C308" s="45" t="s">
        <v>2186</v>
      </c>
      <c r="D308" s="40">
        <v>2007</v>
      </c>
      <c r="E308" s="57" t="s">
        <v>1606</v>
      </c>
      <c r="F308" s="42" t="s">
        <v>2070</v>
      </c>
      <c r="G308" s="45" t="s">
        <v>1727</v>
      </c>
      <c r="H308" s="111"/>
      <c r="I308" s="77"/>
      <c r="J308" s="57"/>
      <c r="K308" s="65">
        <v>190000</v>
      </c>
      <c r="L308" s="57" t="s">
        <v>1603</v>
      </c>
      <c r="M308" s="179" t="s">
        <v>2450</v>
      </c>
      <c r="N308" s="57" t="s">
        <v>878</v>
      </c>
      <c r="O308" s="38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</row>
    <row r="309" spans="1:229" s="191" customFormat="1" ht="25.5">
      <c r="A309" s="172">
        <f t="shared" si="18"/>
        <v>300</v>
      </c>
      <c r="B309" s="173" t="s">
        <v>1681</v>
      </c>
      <c r="C309" s="194" t="s">
        <v>2155</v>
      </c>
      <c r="D309" s="193">
        <v>1987</v>
      </c>
      <c r="E309" s="172" t="s">
        <v>1606</v>
      </c>
      <c r="F309" s="183" t="s">
        <v>2070</v>
      </c>
      <c r="G309" s="194" t="s">
        <v>2184</v>
      </c>
      <c r="H309" s="193"/>
      <c r="I309" s="172"/>
      <c r="J309" s="172"/>
      <c r="K309" s="184">
        <v>1236142</v>
      </c>
      <c r="L309" s="172" t="s">
        <v>1603</v>
      </c>
      <c r="M309" s="179" t="s">
        <v>2450</v>
      </c>
      <c r="N309" s="172" t="s">
        <v>878</v>
      </c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  <c r="DW309" s="190"/>
      <c r="DX309" s="190"/>
      <c r="DY309" s="190"/>
      <c r="DZ309" s="190"/>
      <c r="EA309" s="190"/>
      <c r="EB309" s="190"/>
      <c r="EC309" s="190"/>
      <c r="ED309" s="190"/>
      <c r="EE309" s="190"/>
      <c r="EF309" s="190"/>
      <c r="EG309" s="190"/>
      <c r="EH309" s="190"/>
      <c r="EI309" s="190"/>
      <c r="EJ309" s="190"/>
      <c r="EK309" s="190"/>
      <c r="EL309" s="190"/>
      <c r="EM309" s="190"/>
      <c r="EN309" s="190"/>
      <c r="EO309" s="190"/>
      <c r="EP309" s="190"/>
      <c r="EQ309" s="190"/>
      <c r="ER309" s="190"/>
      <c r="ES309" s="190"/>
      <c r="ET309" s="190"/>
      <c r="EU309" s="190"/>
      <c r="EV309" s="190"/>
      <c r="EW309" s="190"/>
      <c r="EX309" s="190"/>
      <c r="EY309" s="190"/>
      <c r="EZ309" s="190"/>
      <c r="FA309" s="190"/>
      <c r="FB309" s="190"/>
      <c r="FC309" s="190"/>
      <c r="FD309" s="190"/>
      <c r="FE309" s="190"/>
      <c r="FF309" s="190"/>
      <c r="FG309" s="190"/>
      <c r="FH309" s="190"/>
      <c r="FI309" s="190"/>
      <c r="FJ309" s="190"/>
      <c r="FK309" s="190"/>
      <c r="FL309" s="190"/>
      <c r="FM309" s="190"/>
      <c r="FN309" s="190"/>
      <c r="FO309" s="190"/>
      <c r="FP309" s="190"/>
      <c r="FQ309" s="190"/>
      <c r="FR309" s="190"/>
      <c r="FS309" s="190"/>
      <c r="FT309" s="190"/>
      <c r="FU309" s="190"/>
      <c r="FV309" s="190"/>
      <c r="FW309" s="190"/>
      <c r="FX309" s="190"/>
      <c r="FY309" s="190"/>
      <c r="FZ309" s="190"/>
      <c r="GA309" s="190"/>
      <c r="GB309" s="190"/>
      <c r="GC309" s="190"/>
      <c r="GD309" s="190"/>
      <c r="GE309" s="190"/>
      <c r="GF309" s="190"/>
      <c r="GG309" s="190"/>
      <c r="GH309" s="190"/>
      <c r="GI309" s="190"/>
      <c r="GJ309" s="190"/>
      <c r="GK309" s="190"/>
      <c r="GL309" s="190"/>
      <c r="GM309" s="190"/>
      <c r="GN309" s="190"/>
      <c r="GO309" s="190"/>
      <c r="GP309" s="190"/>
      <c r="GQ309" s="190"/>
      <c r="GR309" s="190"/>
      <c r="GS309" s="190"/>
      <c r="GT309" s="190"/>
      <c r="GU309" s="190"/>
      <c r="GV309" s="190"/>
      <c r="GW309" s="190"/>
      <c r="GX309" s="190"/>
      <c r="GY309" s="190"/>
      <c r="GZ309" s="190"/>
      <c r="HA309" s="190"/>
      <c r="HB309" s="190"/>
      <c r="HC309" s="190"/>
      <c r="HD309" s="190"/>
      <c r="HE309" s="190"/>
      <c r="HF309" s="190"/>
      <c r="HG309" s="190"/>
      <c r="HH309" s="190"/>
      <c r="HI309" s="190"/>
      <c r="HJ309" s="190"/>
      <c r="HK309" s="190"/>
      <c r="HL309" s="190"/>
      <c r="HM309" s="190"/>
      <c r="HN309" s="190"/>
      <c r="HO309" s="190"/>
      <c r="HP309" s="190"/>
      <c r="HQ309" s="190"/>
      <c r="HR309" s="190"/>
      <c r="HS309" s="190"/>
      <c r="HT309" s="190"/>
      <c r="HU309" s="190"/>
    </row>
    <row r="310" spans="1:229" s="26" customFormat="1" ht="25.5">
      <c r="A310" s="172">
        <f t="shared" si="18"/>
        <v>301</v>
      </c>
      <c r="B310" s="76" t="s">
        <v>1688</v>
      </c>
      <c r="C310" s="76" t="s">
        <v>1689</v>
      </c>
      <c r="D310" s="71">
        <v>1985</v>
      </c>
      <c r="E310" s="76" t="s">
        <v>1686</v>
      </c>
      <c r="F310" s="71"/>
      <c r="G310" s="76"/>
      <c r="H310" s="71" t="s">
        <v>1243</v>
      </c>
      <c r="I310" s="71">
        <v>710</v>
      </c>
      <c r="J310" s="74">
        <v>39871</v>
      </c>
      <c r="K310" s="65">
        <v>4347</v>
      </c>
      <c r="L310" s="71" t="s">
        <v>1603</v>
      </c>
      <c r="M310" s="75" t="s">
        <v>535</v>
      </c>
      <c r="N310" s="71" t="s">
        <v>878</v>
      </c>
      <c r="O310" s="38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</row>
    <row r="311" spans="1:229" s="191" customFormat="1" ht="25.5">
      <c r="A311" s="172">
        <f t="shared" si="18"/>
        <v>302</v>
      </c>
      <c r="B311" s="196" t="s">
        <v>1690</v>
      </c>
      <c r="C311" s="247" t="s">
        <v>1691</v>
      </c>
      <c r="D311" s="248">
        <v>1988</v>
      </c>
      <c r="E311" s="196" t="s">
        <v>1686</v>
      </c>
      <c r="F311" s="197"/>
      <c r="G311" s="247" t="s">
        <v>1692</v>
      </c>
      <c r="H311" s="197" t="s">
        <v>1243</v>
      </c>
      <c r="I311" s="197">
        <v>710</v>
      </c>
      <c r="J311" s="185">
        <v>39871</v>
      </c>
      <c r="K311" s="184">
        <v>30558</v>
      </c>
      <c r="L311" s="197" t="s">
        <v>1603</v>
      </c>
      <c r="M311" s="257" t="s">
        <v>535</v>
      </c>
      <c r="N311" s="197" t="s">
        <v>878</v>
      </c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  <c r="BQ311" s="190"/>
      <c r="BR311" s="190"/>
      <c r="BS311" s="190"/>
      <c r="BT311" s="190"/>
      <c r="BU311" s="190"/>
      <c r="BV311" s="190"/>
      <c r="BW311" s="190"/>
      <c r="BX311" s="190"/>
      <c r="BY311" s="190"/>
      <c r="BZ311" s="190"/>
      <c r="CA311" s="190"/>
      <c r="CB311" s="190"/>
      <c r="CC311" s="190"/>
      <c r="CD311" s="190"/>
      <c r="CE311" s="190"/>
      <c r="CF311" s="190"/>
      <c r="CG311" s="190"/>
      <c r="CH311" s="190"/>
      <c r="CI311" s="190"/>
      <c r="CJ311" s="190"/>
      <c r="CK311" s="190"/>
      <c r="CL311" s="190"/>
      <c r="CM311" s="190"/>
      <c r="CN311" s="190"/>
      <c r="CO311" s="190"/>
      <c r="CP311" s="190"/>
      <c r="CQ311" s="190"/>
      <c r="CR311" s="190"/>
      <c r="CS311" s="190"/>
      <c r="CT311" s="190"/>
      <c r="CU311" s="190"/>
      <c r="CV311" s="190"/>
      <c r="CW311" s="190"/>
      <c r="CX311" s="190"/>
      <c r="CY311" s="190"/>
      <c r="CZ311" s="190"/>
      <c r="DA311" s="190"/>
      <c r="DB311" s="190"/>
      <c r="DC311" s="190"/>
      <c r="DD311" s="190"/>
      <c r="DE311" s="190"/>
      <c r="DF311" s="190"/>
      <c r="DG311" s="190"/>
      <c r="DH311" s="190"/>
      <c r="DI311" s="190"/>
      <c r="DJ311" s="190"/>
      <c r="DK311" s="190"/>
      <c r="DL311" s="190"/>
      <c r="DM311" s="190"/>
      <c r="DN311" s="190"/>
      <c r="DO311" s="190"/>
      <c r="DP311" s="190"/>
      <c r="DQ311" s="190"/>
      <c r="DR311" s="190"/>
      <c r="DS311" s="190"/>
      <c r="DT311" s="190"/>
      <c r="DU311" s="190"/>
      <c r="DV311" s="190"/>
      <c r="DW311" s="190"/>
      <c r="DX311" s="190"/>
      <c r="DY311" s="190"/>
      <c r="DZ311" s="190"/>
      <c r="EA311" s="190"/>
      <c r="EB311" s="190"/>
      <c r="EC311" s="190"/>
      <c r="ED311" s="190"/>
      <c r="EE311" s="190"/>
      <c r="EF311" s="190"/>
      <c r="EG311" s="190"/>
      <c r="EH311" s="190"/>
      <c r="EI311" s="190"/>
      <c r="EJ311" s="190"/>
      <c r="EK311" s="190"/>
      <c r="EL311" s="190"/>
      <c r="EM311" s="190"/>
      <c r="EN311" s="190"/>
      <c r="EO311" s="190"/>
      <c r="EP311" s="190"/>
      <c r="EQ311" s="190"/>
      <c r="ER311" s="190"/>
      <c r="ES311" s="190"/>
      <c r="ET311" s="190"/>
      <c r="EU311" s="190"/>
      <c r="EV311" s="190"/>
      <c r="EW311" s="190"/>
      <c r="EX311" s="190"/>
      <c r="EY311" s="190"/>
      <c r="EZ311" s="190"/>
      <c r="FA311" s="190"/>
      <c r="FB311" s="190"/>
      <c r="FC311" s="190"/>
      <c r="FD311" s="190"/>
      <c r="FE311" s="190"/>
      <c r="FF311" s="190"/>
      <c r="FG311" s="190"/>
      <c r="FH311" s="190"/>
      <c r="FI311" s="190"/>
      <c r="FJ311" s="190"/>
      <c r="FK311" s="190"/>
      <c r="FL311" s="190"/>
      <c r="FM311" s="190"/>
      <c r="FN311" s="190"/>
      <c r="FO311" s="190"/>
      <c r="FP311" s="190"/>
      <c r="FQ311" s="190"/>
      <c r="FR311" s="190"/>
      <c r="FS311" s="190"/>
      <c r="FT311" s="190"/>
      <c r="FU311" s="190"/>
      <c r="FV311" s="190"/>
      <c r="FW311" s="190"/>
      <c r="FX311" s="190"/>
      <c r="FY311" s="190"/>
      <c r="FZ311" s="190"/>
      <c r="GA311" s="190"/>
      <c r="GB311" s="190"/>
      <c r="GC311" s="190"/>
      <c r="GD311" s="190"/>
      <c r="GE311" s="190"/>
      <c r="GF311" s="190"/>
      <c r="GG311" s="190"/>
      <c r="GH311" s="190"/>
      <c r="GI311" s="190"/>
      <c r="GJ311" s="190"/>
      <c r="GK311" s="190"/>
      <c r="GL311" s="190"/>
      <c r="GM311" s="190"/>
      <c r="GN311" s="190"/>
      <c r="GO311" s="190"/>
      <c r="GP311" s="190"/>
      <c r="GQ311" s="190"/>
      <c r="GR311" s="190"/>
      <c r="GS311" s="190"/>
      <c r="GT311" s="190"/>
      <c r="GU311" s="190"/>
      <c r="GV311" s="190"/>
      <c r="GW311" s="190"/>
      <c r="GX311" s="190"/>
      <c r="GY311" s="190"/>
      <c r="GZ311" s="190"/>
      <c r="HA311" s="190"/>
      <c r="HB311" s="190"/>
      <c r="HC311" s="190"/>
      <c r="HD311" s="190"/>
      <c r="HE311" s="190"/>
      <c r="HF311" s="190"/>
      <c r="HG311" s="190"/>
      <c r="HH311" s="190"/>
      <c r="HI311" s="190"/>
      <c r="HJ311" s="190"/>
      <c r="HK311" s="190"/>
      <c r="HL311" s="190"/>
      <c r="HM311" s="190"/>
      <c r="HN311" s="190"/>
      <c r="HO311" s="190"/>
      <c r="HP311" s="190"/>
      <c r="HQ311" s="190"/>
      <c r="HR311" s="190"/>
      <c r="HS311" s="190"/>
      <c r="HT311" s="190"/>
      <c r="HU311" s="190"/>
    </row>
    <row r="312" spans="1:229" s="191" customFormat="1" ht="25.5">
      <c r="A312" s="172">
        <f t="shared" si="18"/>
        <v>303</v>
      </c>
      <c r="B312" s="224"/>
      <c r="C312" s="179" t="s">
        <v>2187</v>
      </c>
      <c r="D312" s="239">
        <v>1993</v>
      </c>
      <c r="E312" s="172" t="s">
        <v>1606</v>
      </c>
      <c r="F312" s="179" t="s">
        <v>2070</v>
      </c>
      <c r="G312" s="183" t="s">
        <v>1212</v>
      </c>
      <c r="H312" s="226"/>
      <c r="I312" s="197"/>
      <c r="J312" s="185"/>
      <c r="K312" s="184">
        <v>25000</v>
      </c>
      <c r="L312" s="172" t="s">
        <v>1603</v>
      </c>
      <c r="M312" s="179" t="s">
        <v>2450</v>
      </c>
      <c r="N312" s="172" t="s">
        <v>878</v>
      </c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  <c r="BP312" s="190"/>
      <c r="BQ312" s="190"/>
      <c r="BR312" s="190"/>
      <c r="BS312" s="190"/>
      <c r="BT312" s="190"/>
      <c r="BU312" s="190"/>
      <c r="BV312" s="190"/>
      <c r="BW312" s="190"/>
      <c r="BX312" s="190"/>
      <c r="BY312" s="190"/>
      <c r="BZ312" s="190"/>
      <c r="CA312" s="190"/>
      <c r="CB312" s="190"/>
      <c r="CC312" s="190"/>
      <c r="CD312" s="190"/>
      <c r="CE312" s="190"/>
      <c r="CF312" s="190"/>
      <c r="CG312" s="190"/>
      <c r="CH312" s="190"/>
      <c r="CI312" s="190"/>
      <c r="CJ312" s="190"/>
      <c r="CK312" s="190"/>
      <c r="CL312" s="190"/>
      <c r="CM312" s="190"/>
      <c r="CN312" s="190"/>
      <c r="CO312" s="190"/>
      <c r="CP312" s="190"/>
      <c r="CQ312" s="190"/>
      <c r="CR312" s="190"/>
      <c r="CS312" s="190"/>
      <c r="CT312" s="190"/>
      <c r="CU312" s="190"/>
      <c r="CV312" s="190"/>
      <c r="CW312" s="190"/>
      <c r="CX312" s="190"/>
      <c r="CY312" s="190"/>
      <c r="CZ312" s="190"/>
      <c r="DA312" s="190"/>
      <c r="DB312" s="190"/>
      <c r="DC312" s="190"/>
      <c r="DD312" s="190"/>
      <c r="DE312" s="190"/>
      <c r="DF312" s="190"/>
      <c r="DG312" s="190"/>
      <c r="DH312" s="190"/>
      <c r="DI312" s="190"/>
      <c r="DJ312" s="190"/>
      <c r="DK312" s="190"/>
      <c r="DL312" s="190"/>
      <c r="DM312" s="190"/>
      <c r="DN312" s="190"/>
      <c r="DO312" s="190"/>
      <c r="DP312" s="190"/>
      <c r="DQ312" s="190"/>
      <c r="DR312" s="190"/>
      <c r="DS312" s="190"/>
      <c r="DT312" s="190"/>
      <c r="DU312" s="190"/>
      <c r="DV312" s="190"/>
      <c r="DW312" s="190"/>
      <c r="DX312" s="190"/>
      <c r="DY312" s="190"/>
      <c r="DZ312" s="190"/>
      <c r="EA312" s="190"/>
      <c r="EB312" s="190"/>
      <c r="EC312" s="190"/>
      <c r="ED312" s="190"/>
      <c r="EE312" s="190"/>
      <c r="EF312" s="190"/>
      <c r="EG312" s="190"/>
      <c r="EH312" s="190"/>
      <c r="EI312" s="190"/>
      <c r="EJ312" s="190"/>
      <c r="EK312" s="190"/>
      <c r="EL312" s="190"/>
      <c r="EM312" s="190"/>
      <c r="EN312" s="190"/>
      <c r="EO312" s="190"/>
      <c r="EP312" s="190"/>
      <c r="EQ312" s="190"/>
      <c r="ER312" s="190"/>
      <c r="ES312" s="190"/>
      <c r="ET312" s="190"/>
      <c r="EU312" s="190"/>
      <c r="EV312" s="190"/>
      <c r="EW312" s="190"/>
      <c r="EX312" s="190"/>
      <c r="EY312" s="190"/>
      <c r="EZ312" s="190"/>
      <c r="FA312" s="190"/>
      <c r="FB312" s="190"/>
      <c r="FC312" s="190"/>
      <c r="FD312" s="190"/>
      <c r="FE312" s="190"/>
      <c r="FF312" s="190"/>
      <c r="FG312" s="190"/>
      <c r="FH312" s="190"/>
      <c r="FI312" s="190"/>
      <c r="FJ312" s="190"/>
      <c r="FK312" s="190"/>
      <c r="FL312" s="190"/>
      <c r="FM312" s="190"/>
      <c r="FN312" s="190"/>
      <c r="FO312" s="190"/>
      <c r="FP312" s="190"/>
      <c r="FQ312" s="190"/>
      <c r="FR312" s="190"/>
      <c r="FS312" s="190"/>
      <c r="FT312" s="190"/>
      <c r="FU312" s="190"/>
      <c r="FV312" s="190"/>
      <c r="FW312" s="190"/>
      <c r="FX312" s="190"/>
      <c r="FY312" s="190"/>
      <c r="FZ312" s="190"/>
      <c r="GA312" s="190"/>
      <c r="GB312" s="190"/>
      <c r="GC312" s="190"/>
      <c r="GD312" s="190"/>
      <c r="GE312" s="190"/>
      <c r="GF312" s="190"/>
      <c r="GG312" s="190"/>
      <c r="GH312" s="190"/>
      <c r="GI312" s="190"/>
      <c r="GJ312" s="190"/>
      <c r="GK312" s="190"/>
      <c r="GL312" s="190"/>
      <c r="GM312" s="190"/>
      <c r="GN312" s="190"/>
      <c r="GO312" s="190"/>
      <c r="GP312" s="190"/>
      <c r="GQ312" s="190"/>
      <c r="GR312" s="190"/>
      <c r="GS312" s="190"/>
      <c r="GT312" s="190"/>
      <c r="GU312" s="190"/>
      <c r="GV312" s="190"/>
      <c r="GW312" s="190"/>
      <c r="GX312" s="190"/>
      <c r="GY312" s="190"/>
      <c r="GZ312" s="190"/>
      <c r="HA312" s="190"/>
      <c r="HB312" s="190"/>
      <c r="HC312" s="190"/>
      <c r="HD312" s="190"/>
      <c r="HE312" s="190"/>
      <c r="HF312" s="190"/>
      <c r="HG312" s="190"/>
      <c r="HH312" s="190"/>
      <c r="HI312" s="190"/>
      <c r="HJ312" s="190"/>
      <c r="HK312" s="190"/>
      <c r="HL312" s="190"/>
      <c r="HM312" s="190"/>
      <c r="HN312" s="190"/>
      <c r="HO312" s="190"/>
      <c r="HP312" s="190"/>
      <c r="HQ312" s="190"/>
      <c r="HR312" s="190"/>
      <c r="HS312" s="190"/>
      <c r="HT312" s="190"/>
      <c r="HU312" s="190"/>
    </row>
    <row r="313" spans="1:229" s="26" customFormat="1" ht="25.5">
      <c r="A313" s="172">
        <f t="shared" si="18"/>
        <v>304</v>
      </c>
      <c r="B313" s="82"/>
      <c r="C313" s="121" t="s">
        <v>2188</v>
      </c>
      <c r="D313" s="109">
        <v>2005</v>
      </c>
      <c r="E313" s="57" t="s">
        <v>1606</v>
      </c>
      <c r="F313" s="55" t="s">
        <v>2070</v>
      </c>
      <c r="G313" s="45" t="s">
        <v>1727</v>
      </c>
      <c r="H313" s="113"/>
      <c r="I313" s="71"/>
      <c r="J313" s="74"/>
      <c r="K313" s="65">
        <v>90000</v>
      </c>
      <c r="L313" s="57" t="s">
        <v>1603</v>
      </c>
      <c r="M313" s="179" t="s">
        <v>2450</v>
      </c>
      <c r="N313" s="57" t="s">
        <v>878</v>
      </c>
      <c r="O313" s="38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</row>
    <row r="314" spans="1:229" s="26" customFormat="1" ht="25.5">
      <c r="A314" s="172">
        <f t="shared" si="18"/>
        <v>305</v>
      </c>
      <c r="B314" s="82"/>
      <c r="C314" s="121" t="s">
        <v>2189</v>
      </c>
      <c r="D314" s="109">
        <v>1987</v>
      </c>
      <c r="E314" s="57" t="s">
        <v>1606</v>
      </c>
      <c r="F314" s="55" t="s">
        <v>2070</v>
      </c>
      <c r="G314" s="45" t="s">
        <v>1212</v>
      </c>
      <c r="H314" s="113"/>
      <c r="I314" s="71"/>
      <c r="J314" s="74"/>
      <c r="K314" s="65"/>
      <c r="L314" s="57" t="s">
        <v>1603</v>
      </c>
      <c r="M314" s="179" t="s">
        <v>2450</v>
      </c>
      <c r="N314" s="57" t="s">
        <v>878</v>
      </c>
      <c r="O314" s="38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</row>
    <row r="315" spans="1:229" s="26" customFormat="1" ht="25.5">
      <c r="A315" s="172">
        <f t="shared" si="18"/>
        <v>306</v>
      </c>
      <c r="B315" s="82"/>
      <c r="C315" s="121" t="s">
        <v>2190</v>
      </c>
      <c r="D315" s="109">
        <v>1987</v>
      </c>
      <c r="E315" s="57" t="s">
        <v>1606</v>
      </c>
      <c r="F315" s="55" t="s">
        <v>2070</v>
      </c>
      <c r="G315" s="45" t="s">
        <v>1212</v>
      </c>
      <c r="H315" s="113"/>
      <c r="I315" s="71"/>
      <c r="J315" s="74"/>
      <c r="K315" s="65"/>
      <c r="L315" s="57" t="s">
        <v>1603</v>
      </c>
      <c r="M315" s="179" t="s">
        <v>2450</v>
      </c>
      <c r="N315" s="57" t="s">
        <v>878</v>
      </c>
      <c r="O315" s="38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</row>
    <row r="316" spans="1:229" s="191" customFormat="1" ht="25.5">
      <c r="A316" s="172">
        <f t="shared" si="18"/>
        <v>307</v>
      </c>
      <c r="B316" s="224"/>
      <c r="C316" s="179" t="s">
        <v>2191</v>
      </c>
      <c r="D316" s="239">
        <v>1987</v>
      </c>
      <c r="E316" s="172" t="s">
        <v>1606</v>
      </c>
      <c r="F316" s="179" t="s">
        <v>2070</v>
      </c>
      <c r="G316" s="183" t="s">
        <v>1212</v>
      </c>
      <c r="H316" s="226"/>
      <c r="I316" s="197"/>
      <c r="J316" s="185"/>
      <c r="K316" s="184">
        <v>130000</v>
      </c>
      <c r="L316" s="172" t="s">
        <v>1603</v>
      </c>
      <c r="M316" s="179" t="s">
        <v>2450</v>
      </c>
      <c r="N316" s="172" t="s">
        <v>878</v>
      </c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0"/>
      <c r="BW316" s="190"/>
      <c r="BX316" s="190"/>
      <c r="BY316" s="190"/>
      <c r="BZ316" s="190"/>
      <c r="CA316" s="190"/>
      <c r="CB316" s="190"/>
      <c r="CC316" s="190"/>
      <c r="CD316" s="190"/>
      <c r="CE316" s="190"/>
      <c r="CF316" s="190"/>
      <c r="CG316" s="190"/>
      <c r="CH316" s="190"/>
      <c r="CI316" s="190"/>
      <c r="CJ316" s="190"/>
      <c r="CK316" s="190"/>
      <c r="CL316" s="190"/>
      <c r="CM316" s="190"/>
      <c r="CN316" s="190"/>
      <c r="CO316" s="190"/>
      <c r="CP316" s="190"/>
      <c r="CQ316" s="190"/>
      <c r="CR316" s="190"/>
      <c r="CS316" s="190"/>
      <c r="CT316" s="190"/>
      <c r="CU316" s="190"/>
      <c r="CV316" s="190"/>
      <c r="CW316" s="190"/>
      <c r="CX316" s="190"/>
      <c r="CY316" s="190"/>
      <c r="CZ316" s="190"/>
      <c r="DA316" s="190"/>
      <c r="DB316" s="190"/>
      <c r="DC316" s="190"/>
      <c r="DD316" s="190"/>
      <c r="DE316" s="190"/>
      <c r="DF316" s="190"/>
      <c r="DG316" s="190"/>
      <c r="DH316" s="190"/>
      <c r="DI316" s="190"/>
      <c r="DJ316" s="190"/>
      <c r="DK316" s="190"/>
      <c r="DL316" s="190"/>
      <c r="DM316" s="190"/>
      <c r="DN316" s="190"/>
      <c r="DO316" s="190"/>
      <c r="DP316" s="190"/>
      <c r="DQ316" s="190"/>
      <c r="DR316" s="190"/>
      <c r="DS316" s="190"/>
      <c r="DT316" s="190"/>
      <c r="DU316" s="190"/>
      <c r="DV316" s="190"/>
      <c r="DW316" s="190"/>
      <c r="DX316" s="190"/>
      <c r="DY316" s="190"/>
      <c r="DZ316" s="190"/>
      <c r="EA316" s="190"/>
      <c r="EB316" s="190"/>
      <c r="EC316" s="190"/>
      <c r="ED316" s="190"/>
      <c r="EE316" s="190"/>
      <c r="EF316" s="190"/>
      <c r="EG316" s="190"/>
      <c r="EH316" s="190"/>
      <c r="EI316" s="190"/>
      <c r="EJ316" s="190"/>
      <c r="EK316" s="190"/>
      <c r="EL316" s="190"/>
      <c r="EM316" s="190"/>
      <c r="EN316" s="190"/>
      <c r="EO316" s="190"/>
      <c r="EP316" s="190"/>
      <c r="EQ316" s="190"/>
      <c r="ER316" s="190"/>
      <c r="ES316" s="190"/>
      <c r="ET316" s="190"/>
      <c r="EU316" s="190"/>
      <c r="EV316" s="190"/>
      <c r="EW316" s="190"/>
      <c r="EX316" s="190"/>
      <c r="EY316" s="190"/>
      <c r="EZ316" s="190"/>
      <c r="FA316" s="190"/>
      <c r="FB316" s="190"/>
      <c r="FC316" s="190"/>
      <c r="FD316" s="190"/>
      <c r="FE316" s="190"/>
      <c r="FF316" s="190"/>
      <c r="FG316" s="190"/>
      <c r="FH316" s="190"/>
      <c r="FI316" s="190"/>
      <c r="FJ316" s="190"/>
      <c r="FK316" s="190"/>
      <c r="FL316" s="190"/>
      <c r="FM316" s="190"/>
      <c r="FN316" s="190"/>
      <c r="FO316" s="190"/>
      <c r="FP316" s="190"/>
      <c r="FQ316" s="190"/>
      <c r="FR316" s="190"/>
      <c r="FS316" s="190"/>
      <c r="FT316" s="190"/>
      <c r="FU316" s="190"/>
      <c r="FV316" s="190"/>
      <c r="FW316" s="190"/>
      <c r="FX316" s="190"/>
      <c r="FY316" s="190"/>
      <c r="FZ316" s="190"/>
      <c r="GA316" s="190"/>
      <c r="GB316" s="190"/>
      <c r="GC316" s="190"/>
      <c r="GD316" s="190"/>
      <c r="GE316" s="190"/>
      <c r="GF316" s="190"/>
      <c r="GG316" s="190"/>
      <c r="GH316" s="190"/>
      <c r="GI316" s="190"/>
      <c r="GJ316" s="190"/>
      <c r="GK316" s="190"/>
      <c r="GL316" s="190"/>
      <c r="GM316" s="190"/>
      <c r="GN316" s="190"/>
      <c r="GO316" s="190"/>
      <c r="GP316" s="190"/>
      <c r="GQ316" s="190"/>
      <c r="GR316" s="190"/>
      <c r="GS316" s="190"/>
      <c r="GT316" s="190"/>
      <c r="GU316" s="190"/>
      <c r="GV316" s="190"/>
      <c r="GW316" s="190"/>
      <c r="GX316" s="190"/>
      <c r="GY316" s="190"/>
      <c r="GZ316" s="190"/>
      <c r="HA316" s="190"/>
      <c r="HB316" s="190"/>
      <c r="HC316" s="190"/>
      <c r="HD316" s="190"/>
      <c r="HE316" s="190"/>
      <c r="HF316" s="190"/>
      <c r="HG316" s="190"/>
      <c r="HH316" s="190"/>
      <c r="HI316" s="190"/>
      <c r="HJ316" s="190"/>
      <c r="HK316" s="190"/>
      <c r="HL316" s="190"/>
      <c r="HM316" s="190"/>
      <c r="HN316" s="190"/>
      <c r="HO316" s="190"/>
      <c r="HP316" s="190"/>
      <c r="HQ316" s="190"/>
      <c r="HR316" s="190"/>
      <c r="HS316" s="190"/>
      <c r="HT316" s="190"/>
      <c r="HU316" s="190"/>
    </row>
    <row r="317" spans="1:229" s="191" customFormat="1" ht="25.5">
      <c r="A317" s="172">
        <f t="shared" si="18"/>
        <v>308</v>
      </c>
      <c r="B317" s="196"/>
      <c r="C317" s="245" t="s">
        <v>2196</v>
      </c>
      <c r="D317" s="246">
        <v>1987</v>
      </c>
      <c r="E317" s="172" t="s">
        <v>1606</v>
      </c>
      <c r="F317" s="179" t="s">
        <v>2070</v>
      </c>
      <c r="G317" s="175" t="s">
        <v>1212</v>
      </c>
      <c r="H317" s="197"/>
      <c r="I317" s="197"/>
      <c r="J317" s="185"/>
      <c r="K317" s="184">
        <v>560000</v>
      </c>
      <c r="L317" s="172" t="s">
        <v>1603</v>
      </c>
      <c r="M317" s="179" t="s">
        <v>2450</v>
      </c>
      <c r="N317" s="172" t="s">
        <v>878</v>
      </c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  <c r="BO317" s="190"/>
      <c r="BP317" s="190"/>
      <c r="BQ317" s="190"/>
      <c r="BR317" s="190"/>
      <c r="BS317" s="190"/>
      <c r="BT317" s="190"/>
      <c r="BU317" s="190"/>
      <c r="BV317" s="190"/>
      <c r="BW317" s="190"/>
      <c r="BX317" s="190"/>
      <c r="BY317" s="190"/>
      <c r="BZ317" s="190"/>
      <c r="CA317" s="190"/>
      <c r="CB317" s="190"/>
      <c r="CC317" s="190"/>
      <c r="CD317" s="190"/>
      <c r="CE317" s="190"/>
      <c r="CF317" s="190"/>
      <c r="CG317" s="190"/>
      <c r="CH317" s="190"/>
      <c r="CI317" s="190"/>
      <c r="CJ317" s="190"/>
      <c r="CK317" s="190"/>
      <c r="CL317" s="190"/>
      <c r="CM317" s="190"/>
      <c r="CN317" s="190"/>
      <c r="CO317" s="190"/>
      <c r="CP317" s="190"/>
      <c r="CQ317" s="190"/>
      <c r="CR317" s="190"/>
      <c r="CS317" s="190"/>
      <c r="CT317" s="190"/>
      <c r="CU317" s="190"/>
      <c r="CV317" s="190"/>
      <c r="CW317" s="190"/>
      <c r="CX317" s="190"/>
      <c r="CY317" s="190"/>
      <c r="CZ317" s="190"/>
      <c r="DA317" s="190"/>
      <c r="DB317" s="190"/>
      <c r="DC317" s="190"/>
      <c r="DD317" s="190"/>
      <c r="DE317" s="190"/>
      <c r="DF317" s="190"/>
      <c r="DG317" s="190"/>
      <c r="DH317" s="190"/>
      <c r="DI317" s="190"/>
      <c r="DJ317" s="190"/>
      <c r="DK317" s="190"/>
      <c r="DL317" s="190"/>
      <c r="DM317" s="190"/>
      <c r="DN317" s="190"/>
      <c r="DO317" s="190"/>
      <c r="DP317" s="190"/>
      <c r="DQ317" s="190"/>
      <c r="DR317" s="190"/>
      <c r="DS317" s="190"/>
      <c r="DT317" s="190"/>
      <c r="DU317" s="190"/>
      <c r="DV317" s="190"/>
      <c r="DW317" s="190"/>
      <c r="DX317" s="190"/>
      <c r="DY317" s="190"/>
      <c r="DZ317" s="190"/>
      <c r="EA317" s="190"/>
      <c r="EB317" s="190"/>
      <c r="EC317" s="190"/>
      <c r="ED317" s="190"/>
      <c r="EE317" s="190"/>
      <c r="EF317" s="190"/>
      <c r="EG317" s="190"/>
      <c r="EH317" s="190"/>
      <c r="EI317" s="190"/>
      <c r="EJ317" s="190"/>
      <c r="EK317" s="190"/>
      <c r="EL317" s="190"/>
      <c r="EM317" s="190"/>
      <c r="EN317" s="190"/>
      <c r="EO317" s="190"/>
      <c r="EP317" s="190"/>
      <c r="EQ317" s="190"/>
      <c r="ER317" s="190"/>
      <c r="ES317" s="190"/>
      <c r="ET317" s="190"/>
      <c r="EU317" s="190"/>
      <c r="EV317" s="190"/>
      <c r="EW317" s="190"/>
      <c r="EX317" s="190"/>
      <c r="EY317" s="190"/>
      <c r="EZ317" s="190"/>
      <c r="FA317" s="190"/>
      <c r="FB317" s="190"/>
      <c r="FC317" s="190"/>
      <c r="FD317" s="190"/>
      <c r="FE317" s="190"/>
      <c r="FF317" s="190"/>
      <c r="FG317" s="190"/>
      <c r="FH317" s="190"/>
      <c r="FI317" s="190"/>
      <c r="FJ317" s="190"/>
      <c r="FK317" s="190"/>
      <c r="FL317" s="190"/>
      <c r="FM317" s="190"/>
      <c r="FN317" s="190"/>
      <c r="FO317" s="190"/>
      <c r="FP317" s="190"/>
      <c r="FQ317" s="190"/>
      <c r="FR317" s="190"/>
      <c r="FS317" s="190"/>
      <c r="FT317" s="190"/>
      <c r="FU317" s="190"/>
      <c r="FV317" s="190"/>
      <c r="FW317" s="190"/>
      <c r="FX317" s="190"/>
      <c r="FY317" s="190"/>
      <c r="FZ317" s="190"/>
      <c r="GA317" s="190"/>
      <c r="GB317" s="190"/>
      <c r="GC317" s="190"/>
      <c r="GD317" s="190"/>
      <c r="GE317" s="190"/>
      <c r="GF317" s="190"/>
      <c r="GG317" s="190"/>
      <c r="GH317" s="190"/>
      <c r="GI317" s="190"/>
      <c r="GJ317" s="190"/>
      <c r="GK317" s="190"/>
      <c r="GL317" s="190"/>
      <c r="GM317" s="190"/>
      <c r="GN317" s="190"/>
      <c r="GO317" s="190"/>
      <c r="GP317" s="190"/>
      <c r="GQ317" s="190"/>
      <c r="GR317" s="190"/>
      <c r="GS317" s="190"/>
      <c r="GT317" s="190"/>
      <c r="GU317" s="190"/>
      <c r="GV317" s="190"/>
      <c r="GW317" s="190"/>
      <c r="GX317" s="190"/>
      <c r="GY317" s="190"/>
      <c r="GZ317" s="190"/>
      <c r="HA317" s="190"/>
      <c r="HB317" s="190"/>
      <c r="HC317" s="190"/>
      <c r="HD317" s="190"/>
      <c r="HE317" s="190"/>
      <c r="HF317" s="190"/>
      <c r="HG317" s="190"/>
      <c r="HH317" s="190"/>
      <c r="HI317" s="190"/>
      <c r="HJ317" s="190"/>
      <c r="HK317" s="190"/>
      <c r="HL317" s="190"/>
      <c r="HM317" s="190"/>
      <c r="HN317" s="190"/>
      <c r="HO317" s="190"/>
      <c r="HP317" s="190"/>
      <c r="HQ317" s="190"/>
      <c r="HR317" s="190"/>
      <c r="HS317" s="190"/>
      <c r="HT317" s="190"/>
      <c r="HU317" s="190"/>
    </row>
    <row r="318" spans="1:229" s="191" customFormat="1" ht="25.5">
      <c r="A318" s="172">
        <f>A317+1</f>
        <v>309</v>
      </c>
      <c r="B318" s="224"/>
      <c r="C318" s="183" t="s">
        <v>2192</v>
      </c>
      <c r="D318" s="172">
        <v>1998</v>
      </c>
      <c r="E318" s="172" t="s">
        <v>1606</v>
      </c>
      <c r="F318" s="179" t="s">
        <v>2070</v>
      </c>
      <c r="G318" s="183" t="s">
        <v>1212</v>
      </c>
      <c r="H318" s="226"/>
      <c r="I318" s="197"/>
      <c r="J318" s="185"/>
      <c r="K318" s="184">
        <v>25000</v>
      </c>
      <c r="L318" s="172" t="s">
        <v>1603</v>
      </c>
      <c r="M318" s="179" t="s">
        <v>2450</v>
      </c>
      <c r="N318" s="172" t="s">
        <v>878</v>
      </c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  <c r="BP318" s="190"/>
      <c r="BQ318" s="190"/>
      <c r="BR318" s="190"/>
      <c r="BS318" s="190"/>
      <c r="BT318" s="190"/>
      <c r="BU318" s="190"/>
      <c r="BV318" s="190"/>
      <c r="BW318" s="190"/>
      <c r="BX318" s="190"/>
      <c r="BY318" s="190"/>
      <c r="BZ318" s="190"/>
      <c r="CA318" s="190"/>
      <c r="CB318" s="190"/>
      <c r="CC318" s="190"/>
      <c r="CD318" s="190"/>
      <c r="CE318" s="190"/>
      <c r="CF318" s="190"/>
      <c r="CG318" s="190"/>
      <c r="CH318" s="190"/>
      <c r="CI318" s="190"/>
      <c r="CJ318" s="190"/>
      <c r="CK318" s="190"/>
      <c r="CL318" s="190"/>
      <c r="CM318" s="190"/>
      <c r="CN318" s="190"/>
      <c r="CO318" s="190"/>
      <c r="CP318" s="190"/>
      <c r="CQ318" s="190"/>
      <c r="CR318" s="190"/>
      <c r="CS318" s="190"/>
      <c r="CT318" s="190"/>
      <c r="CU318" s="190"/>
      <c r="CV318" s="190"/>
      <c r="CW318" s="190"/>
      <c r="CX318" s="190"/>
      <c r="CY318" s="190"/>
      <c r="CZ318" s="190"/>
      <c r="DA318" s="190"/>
      <c r="DB318" s="190"/>
      <c r="DC318" s="190"/>
      <c r="DD318" s="190"/>
      <c r="DE318" s="190"/>
      <c r="DF318" s="190"/>
      <c r="DG318" s="190"/>
      <c r="DH318" s="190"/>
      <c r="DI318" s="190"/>
      <c r="DJ318" s="190"/>
      <c r="DK318" s="190"/>
      <c r="DL318" s="190"/>
      <c r="DM318" s="190"/>
      <c r="DN318" s="190"/>
      <c r="DO318" s="190"/>
      <c r="DP318" s="190"/>
      <c r="DQ318" s="190"/>
      <c r="DR318" s="190"/>
      <c r="DS318" s="190"/>
      <c r="DT318" s="190"/>
      <c r="DU318" s="190"/>
      <c r="DV318" s="190"/>
      <c r="DW318" s="190"/>
      <c r="DX318" s="190"/>
      <c r="DY318" s="190"/>
      <c r="DZ318" s="190"/>
      <c r="EA318" s="190"/>
      <c r="EB318" s="190"/>
      <c r="EC318" s="190"/>
      <c r="ED318" s="190"/>
      <c r="EE318" s="190"/>
      <c r="EF318" s="190"/>
      <c r="EG318" s="190"/>
      <c r="EH318" s="190"/>
      <c r="EI318" s="190"/>
      <c r="EJ318" s="190"/>
      <c r="EK318" s="190"/>
      <c r="EL318" s="190"/>
      <c r="EM318" s="190"/>
      <c r="EN318" s="190"/>
      <c r="EO318" s="190"/>
      <c r="EP318" s="190"/>
      <c r="EQ318" s="190"/>
      <c r="ER318" s="190"/>
      <c r="ES318" s="190"/>
      <c r="ET318" s="190"/>
      <c r="EU318" s="190"/>
      <c r="EV318" s="190"/>
      <c r="EW318" s="190"/>
      <c r="EX318" s="190"/>
      <c r="EY318" s="190"/>
      <c r="EZ318" s="190"/>
      <c r="FA318" s="190"/>
      <c r="FB318" s="190"/>
      <c r="FC318" s="190"/>
      <c r="FD318" s="190"/>
      <c r="FE318" s="190"/>
      <c r="FF318" s="190"/>
      <c r="FG318" s="190"/>
      <c r="FH318" s="190"/>
      <c r="FI318" s="190"/>
      <c r="FJ318" s="190"/>
      <c r="FK318" s="190"/>
      <c r="FL318" s="190"/>
      <c r="FM318" s="190"/>
      <c r="FN318" s="190"/>
      <c r="FO318" s="190"/>
      <c r="FP318" s="190"/>
      <c r="FQ318" s="190"/>
      <c r="FR318" s="190"/>
      <c r="FS318" s="190"/>
      <c r="FT318" s="190"/>
      <c r="FU318" s="190"/>
      <c r="FV318" s="190"/>
      <c r="FW318" s="190"/>
      <c r="FX318" s="190"/>
      <c r="FY318" s="190"/>
      <c r="FZ318" s="190"/>
      <c r="GA318" s="190"/>
      <c r="GB318" s="190"/>
      <c r="GC318" s="190"/>
      <c r="GD318" s="190"/>
      <c r="GE318" s="190"/>
      <c r="GF318" s="190"/>
      <c r="GG318" s="190"/>
      <c r="GH318" s="190"/>
      <c r="GI318" s="190"/>
      <c r="GJ318" s="190"/>
      <c r="GK318" s="190"/>
      <c r="GL318" s="190"/>
      <c r="GM318" s="190"/>
      <c r="GN318" s="190"/>
      <c r="GO318" s="190"/>
      <c r="GP318" s="190"/>
      <c r="GQ318" s="190"/>
      <c r="GR318" s="190"/>
      <c r="GS318" s="190"/>
      <c r="GT318" s="190"/>
      <c r="GU318" s="190"/>
      <c r="GV318" s="190"/>
      <c r="GW318" s="190"/>
      <c r="GX318" s="190"/>
      <c r="GY318" s="190"/>
      <c r="GZ318" s="190"/>
      <c r="HA318" s="190"/>
      <c r="HB318" s="190"/>
      <c r="HC318" s="190"/>
      <c r="HD318" s="190"/>
      <c r="HE318" s="190"/>
      <c r="HF318" s="190"/>
      <c r="HG318" s="190"/>
      <c r="HH318" s="190"/>
      <c r="HI318" s="190"/>
      <c r="HJ318" s="190"/>
      <c r="HK318" s="190"/>
      <c r="HL318" s="190"/>
      <c r="HM318" s="190"/>
      <c r="HN318" s="190"/>
      <c r="HO318" s="190"/>
      <c r="HP318" s="190"/>
      <c r="HQ318" s="190"/>
      <c r="HR318" s="190"/>
      <c r="HS318" s="190"/>
      <c r="HT318" s="190"/>
      <c r="HU318" s="190"/>
    </row>
    <row r="319" spans="1:229" s="26" customFormat="1" ht="25.5">
      <c r="A319" s="172">
        <f t="shared" ref="A319:A336" si="19">A318+1</f>
        <v>310</v>
      </c>
      <c r="B319" s="82"/>
      <c r="C319" s="45" t="s">
        <v>2193</v>
      </c>
      <c r="D319" s="40">
        <v>2002</v>
      </c>
      <c r="E319" s="57" t="s">
        <v>1606</v>
      </c>
      <c r="F319" s="55" t="s">
        <v>2070</v>
      </c>
      <c r="G319" s="45" t="s">
        <v>1727</v>
      </c>
      <c r="H319" s="113"/>
      <c r="I319" s="71"/>
      <c r="J319" s="74"/>
      <c r="K319" s="65">
        <v>50000</v>
      </c>
      <c r="L319" s="57" t="s">
        <v>1603</v>
      </c>
      <c r="M319" s="179" t="s">
        <v>2450</v>
      </c>
      <c r="N319" s="57" t="s">
        <v>878</v>
      </c>
      <c r="O319" s="38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</row>
    <row r="320" spans="1:229" s="26" customFormat="1" ht="25.5">
      <c r="A320" s="172">
        <f t="shared" si="19"/>
        <v>311</v>
      </c>
      <c r="B320" s="82"/>
      <c r="C320" s="45" t="s">
        <v>2194</v>
      </c>
      <c r="D320" s="40">
        <v>1987</v>
      </c>
      <c r="E320" s="57" t="s">
        <v>1606</v>
      </c>
      <c r="F320" s="55" t="s">
        <v>2070</v>
      </c>
      <c r="G320" s="45" t="s">
        <v>1212</v>
      </c>
      <c r="H320" s="113"/>
      <c r="I320" s="71"/>
      <c r="J320" s="74"/>
      <c r="K320" s="65"/>
      <c r="L320" s="57" t="s">
        <v>1603</v>
      </c>
      <c r="M320" s="179" t="s">
        <v>2450</v>
      </c>
      <c r="N320" s="57" t="s">
        <v>878</v>
      </c>
      <c r="O320" s="38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</row>
    <row r="321" spans="1:229" s="26" customFormat="1" ht="25.5">
      <c r="A321" s="172">
        <f t="shared" si="19"/>
        <v>312</v>
      </c>
      <c r="B321" s="82"/>
      <c r="C321" s="45" t="s">
        <v>2195</v>
      </c>
      <c r="D321" s="40">
        <v>1987</v>
      </c>
      <c r="E321" s="57" t="s">
        <v>1606</v>
      </c>
      <c r="F321" s="55" t="s">
        <v>2070</v>
      </c>
      <c r="G321" s="45" t="s">
        <v>1212</v>
      </c>
      <c r="H321" s="113"/>
      <c r="I321" s="71"/>
      <c r="J321" s="74"/>
      <c r="K321" s="65"/>
      <c r="L321" s="57" t="s">
        <v>1603</v>
      </c>
      <c r="M321" s="179" t="s">
        <v>2450</v>
      </c>
      <c r="N321" s="57" t="s">
        <v>878</v>
      </c>
      <c r="O321" s="38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</row>
    <row r="322" spans="1:229" s="191" customFormat="1" ht="25.5">
      <c r="A322" s="172">
        <f t="shared" si="19"/>
        <v>313</v>
      </c>
      <c r="B322" s="224"/>
      <c r="C322" s="247" t="s">
        <v>2197</v>
      </c>
      <c r="D322" s="248">
        <v>1987</v>
      </c>
      <c r="E322" s="172" t="s">
        <v>1606</v>
      </c>
      <c r="F322" s="179" t="s">
        <v>2070</v>
      </c>
      <c r="G322" s="175" t="s">
        <v>1212</v>
      </c>
      <c r="H322" s="226"/>
      <c r="I322" s="197"/>
      <c r="J322" s="185"/>
      <c r="K322" s="184">
        <v>560000</v>
      </c>
      <c r="L322" s="172" t="s">
        <v>1603</v>
      </c>
      <c r="M322" s="179" t="s">
        <v>2450</v>
      </c>
      <c r="N322" s="172" t="s">
        <v>878</v>
      </c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  <c r="BI322" s="190"/>
      <c r="BJ322" s="190"/>
      <c r="BK322" s="190"/>
      <c r="BL322" s="190"/>
      <c r="BM322" s="190"/>
      <c r="BN322" s="190"/>
      <c r="BO322" s="190"/>
      <c r="BP322" s="190"/>
      <c r="BQ322" s="190"/>
      <c r="BR322" s="190"/>
      <c r="BS322" s="190"/>
      <c r="BT322" s="190"/>
      <c r="BU322" s="190"/>
      <c r="BV322" s="190"/>
      <c r="BW322" s="190"/>
      <c r="BX322" s="190"/>
      <c r="BY322" s="190"/>
      <c r="BZ322" s="190"/>
      <c r="CA322" s="190"/>
      <c r="CB322" s="190"/>
      <c r="CC322" s="190"/>
      <c r="CD322" s="190"/>
      <c r="CE322" s="190"/>
      <c r="CF322" s="190"/>
      <c r="CG322" s="190"/>
      <c r="CH322" s="190"/>
      <c r="CI322" s="190"/>
      <c r="CJ322" s="190"/>
      <c r="CK322" s="190"/>
      <c r="CL322" s="190"/>
      <c r="CM322" s="190"/>
      <c r="CN322" s="190"/>
      <c r="CO322" s="190"/>
      <c r="CP322" s="190"/>
      <c r="CQ322" s="190"/>
      <c r="CR322" s="190"/>
      <c r="CS322" s="190"/>
      <c r="CT322" s="190"/>
      <c r="CU322" s="190"/>
      <c r="CV322" s="190"/>
      <c r="CW322" s="190"/>
      <c r="CX322" s="190"/>
      <c r="CY322" s="190"/>
      <c r="CZ322" s="190"/>
      <c r="DA322" s="190"/>
      <c r="DB322" s="190"/>
      <c r="DC322" s="190"/>
      <c r="DD322" s="190"/>
      <c r="DE322" s="190"/>
      <c r="DF322" s="190"/>
      <c r="DG322" s="190"/>
      <c r="DH322" s="190"/>
      <c r="DI322" s="190"/>
      <c r="DJ322" s="190"/>
      <c r="DK322" s="190"/>
      <c r="DL322" s="190"/>
      <c r="DM322" s="190"/>
      <c r="DN322" s="190"/>
      <c r="DO322" s="190"/>
      <c r="DP322" s="190"/>
      <c r="DQ322" s="190"/>
      <c r="DR322" s="190"/>
      <c r="DS322" s="190"/>
      <c r="DT322" s="190"/>
      <c r="DU322" s="190"/>
      <c r="DV322" s="190"/>
      <c r="DW322" s="190"/>
      <c r="DX322" s="190"/>
      <c r="DY322" s="190"/>
      <c r="DZ322" s="190"/>
      <c r="EA322" s="190"/>
      <c r="EB322" s="190"/>
      <c r="EC322" s="190"/>
      <c r="ED322" s="190"/>
      <c r="EE322" s="190"/>
      <c r="EF322" s="190"/>
      <c r="EG322" s="190"/>
      <c r="EH322" s="190"/>
      <c r="EI322" s="190"/>
      <c r="EJ322" s="190"/>
      <c r="EK322" s="190"/>
      <c r="EL322" s="190"/>
      <c r="EM322" s="190"/>
      <c r="EN322" s="190"/>
      <c r="EO322" s="190"/>
      <c r="EP322" s="190"/>
      <c r="EQ322" s="190"/>
      <c r="ER322" s="190"/>
      <c r="ES322" s="190"/>
      <c r="ET322" s="190"/>
      <c r="EU322" s="190"/>
      <c r="EV322" s="190"/>
      <c r="EW322" s="190"/>
      <c r="EX322" s="190"/>
      <c r="EY322" s="190"/>
      <c r="EZ322" s="190"/>
      <c r="FA322" s="190"/>
      <c r="FB322" s="190"/>
      <c r="FC322" s="190"/>
      <c r="FD322" s="190"/>
      <c r="FE322" s="190"/>
      <c r="FF322" s="190"/>
      <c r="FG322" s="190"/>
      <c r="FH322" s="190"/>
      <c r="FI322" s="190"/>
      <c r="FJ322" s="190"/>
      <c r="FK322" s="190"/>
      <c r="FL322" s="190"/>
      <c r="FM322" s="190"/>
      <c r="FN322" s="190"/>
      <c r="FO322" s="190"/>
      <c r="FP322" s="190"/>
      <c r="FQ322" s="190"/>
      <c r="FR322" s="190"/>
      <c r="FS322" s="190"/>
      <c r="FT322" s="190"/>
      <c r="FU322" s="190"/>
      <c r="FV322" s="190"/>
      <c r="FW322" s="190"/>
      <c r="FX322" s="190"/>
      <c r="FY322" s="190"/>
      <c r="FZ322" s="190"/>
      <c r="GA322" s="190"/>
      <c r="GB322" s="190"/>
      <c r="GC322" s="190"/>
      <c r="GD322" s="190"/>
      <c r="GE322" s="190"/>
      <c r="GF322" s="190"/>
      <c r="GG322" s="190"/>
      <c r="GH322" s="190"/>
      <c r="GI322" s="190"/>
      <c r="GJ322" s="190"/>
      <c r="GK322" s="190"/>
      <c r="GL322" s="190"/>
      <c r="GM322" s="190"/>
      <c r="GN322" s="190"/>
      <c r="GO322" s="190"/>
      <c r="GP322" s="190"/>
      <c r="GQ322" s="190"/>
      <c r="GR322" s="190"/>
      <c r="GS322" s="190"/>
      <c r="GT322" s="190"/>
      <c r="GU322" s="190"/>
      <c r="GV322" s="190"/>
      <c r="GW322" s="190"/>
      <c r="GX322" s="190"/>
      <c r="GY322" s="190"/>
      <c r="GZ322" s="190"/>
      <c r="HA322" s="190"/>
      <c r="HB322" s="190"/>
      <c r="HC322" s="190"/>
      <c r="HD322" s="190"/>
      <c r="HE322" s="190"/>
      <c r="HF322" s="190"/>
      <c r="HG322" s="190"/>
      <c r="HH322" s="190"/>
      <c r="HI322" s="190"/>
      <c r="HJ322" s="190"/>
      <c r="HK322" s="190"/>
      <c r="HL322" s="190"/>
      <c r="HM322" s="190"/>
      <c r="HN322" s="190"/>
      <c r="HO322" s="190"/>
      <c r="HP322" s="190"/>
      <c r="HQ322" s="190"/>
      <c r="HR322" s="190"/>
      <c r="HS322" s="190"/>
      <c r="HT322" s="190"/>
      <c r="HU322" s="190"/>
    </row>
    <row r="323" spans="1:229" s="191" customFormat="1" ht="25.5">
      <c r="A323" s="172">
        <f t="shared" si="19"/>
        <v>314</v>
      </c>
      <c r="B323" s="224"/>
      <c r="C323" s="183" t="s">
        <v>2198</v>
      </c>
      <c r="D323" s="172">
        <v>1987</v>
      </c>
      <c r="E323" s="172" t="s">
        <v>1606</v>
      </c>
      <c r="F323" s="179" t="s">
        <v>2070</v>
      </c>
      <c r="G323" s="183" t="s">
        <v>1212</v>
      </c>
      <c r="H323" s="226"/>
      <c r="I323" s="197"/>
      <c r="J323" s="185"/>
      <c r="K323" s="184">
        <v>30000</v>
      </c>
      <c r="L323" s="172" t="s">
        <v>1603</v>
      </c>
      <c r="M323" s="179" t="s">
        <v>2450</v>
      </c>
      <c r="N323" s="172" t="s">
        <v>878</v>
      </c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  <c r="AT323" s="190"/>
      <c r="AU323" s="190"/>
      <c r="AV323" s="190"/>
      <c r="AW323" s="190"/>
      <c r="AX323" s="190"/>
      <c r="AY323" s="190"/>
      <c r="AZ323" s="190"/>
      <c r="BA323" s="190"/>
      <c r="BB323" s="190"/>
      <c r="BC323" s="190"/>
      <c r="BD323" s="190"/>
      <c r="BE323" s="190"/>
      <c r="BF323" s="190"/>
      <c r="BG323" s="190"/>
      <c r="BH323" s="190"/>
      <c r="BI323" s="190"/>
      <c r="BJ323" s="190"/>
      <c r="BK323" s="190"/>
      <c r="BL323" s="190"/>
      <c r="BM323" s="190"/>
      <c r="BN323" s="190"/>
      <c r="BO323" s="190"/>
      <c r="BP323" s="190"/>
      <c r="BQ323" s="190"/>
      <c r="BR323" s="190"/>
      <c r="BS323" s="190"/>
      <c r="BT323" s="190"/>
      <c r="BU323" s="190"/>
      <c r="BV323" s="190"/>
      <c r="BW323" s="190"/>
      <c r="BX323" s="190"/>
      <c r="BY323" s="190"/>
      <c r="BZ323" s="190"/>
      <c r="CA323" s="190"/>
      <c r="CB323" s="190"/>
      <c r="CC323" s="190"/>
      <c r="CD323" s="190"/>
      <c r="CE323" s="190"/>
      <c r="CF323" s="190"/>
      <c r="CG323" s="190"/>
      <c r="CH323" s="190"/>
      <c r="CI323" s="190"/>
      <c r="CJ323" s="190"/>
      <c r="CK323" s="190"/>
      <c r="CL323" s="190"/>
      <c r="CM323" s="190"/>
      <c r="CN323" s="190"/>
      <c r="CO323" s="190"/>
      <c r="CP323" s="190"/>
      <c r="CQ323" s="190"/>
      <c r="CR323" s="190"/>
      <c r="CS323" s="190"/>
      <c r="CT323" s="190"/>
      <c r="CU323" s="190"/>
      <c r="CV323" s="190"/>
      <c r="CW323" s="190"/>
      <c r="CX323" s="190"/>
      <c r="CY323" s="190"/>
      <c r="CZ323" s="190"/>
      <c r="DA323" s="190"/>
      <c r="DB323" s="190"/>
      <c r="DC323" s="190"/>
      <c r="DD323" s="190"/>
      <c r="DE323" s="190"/>
      <c r="DF323" s="190"/>
      <c r="DG323" s="190"/>
      <c r="DH323" s="190"/>
      <c r="DI323" s="190"/>
      <c r="DJ323" s="190"/>
      <c r="DK323" s="190"/>
      <c r="DL323" s="190"/>
      <c r="DM323" s="190"/>
      <c r="DN323" s="190"/>
      <c r="DO323" s="190"/>
      <c r="DP323" s="190"/>
      <c r="DQ323" s="190"/>
      <c r="DR323" s="190"/>
      <c r="DS323" s="190"/>
      <c r="DT323" s="190"/>
      <c r="DU323" s="190"/>
      <c r="DV323" s="190"/>
      <c r="DW323" s="190"/>
      <c r="DX323" s="190"/>
      <c r="DY323" s="190"/>
      <c r="DZ323" s="190"/>
      <c r="EA323" s="190"/>
      <c r="EB323" s="190"/>
      <c r="EC323" s="190"/>
      <c r="ED323" s="190"/>
      <c r="EE323" s="190"/>
      <c r="EF323" s="190"/>
      <c r="EG323" s="190"/>
      <c r="EH323" s="190"/>
      <c r="EI323" s="190"/>
      <c r="EJ323" s="190"/>
      <c r="EK323" s="190"/>
      <c r="EL323" s="190"/>
      <c r="EM323" s="190"/>
      <c r="EN323" s="190"/>
      <c r="EO323" s="190"/>
      <c r="EP323" s="190"/>
      <c r="EQ323" s="190"/>
      <c r="ER323" s="190"/>
      <c r="ES323" s="190"/>
      <c r="ET323" s="190"/>
      <c r="EU323" s="190"/>
      <c r="EV323" s="190"/>
      <c r="EW323" s="190"/>
      <c r="EX323" s="190"/>
      <c r="EY323" s="190"/>
      <c r="EZ323" s="190"/>
      <c r="FA323" s="190"/>
      <c r="FB323" s="190"/>
      <c r="FC323" s="190"/>
      <c r="FD323" s="190"/>
      <c r="FE323" s="190"/>
      <c r="FF323" s="190"/>
      <c r="FG323" s="190"/>
      <c r="FH323" s="190"/>
      <c r="FI323" s="190"/>
      <c r="FJ323" s="190"/>
      <c r="FK323" s="190"/>
      <c r="FL323" s="190"/>
      <c r="FM323" s="190"/>
      <c r="FN323" s="190"/>
      <c r="FO323" s="190"/>
      <c r="FP323" s="190"/>
      <c r="FQ323" s="190"/>
      <c r="FR323" s="190"/>
      <c r="FS323" s="190"/>
      <c r="FT323" s="190"/>
      <c r="FU323" s="190"/>
      <c r="FV323" s="190"/>
      <c r="FW323" s="190"/>
      <c r="FX323" s="190"/>
      <c r="FY323" s="190"/>
      <c r="FZ323" s="190"/>
      <c r="GA323" s="190"/>
      <c r="GB323" s="190"/>
      <c r="GC323" s="190"/>
      <c r="GD323" s="190"/>
      <c r="GE323" s="190"/>
      <c r="GF323" s="190"/>
      <c r="GG323" s="190"/>
      <c r="GH323" s="190"/>
      <c r="GI323" s="190"/>
      <c r="GJ323" s="190"/>
      <c r="GK323" s="190"/>
      <c r="GL323" s="190"/>
      <c r="GM323" s="190"/>
      <c r="GN323" s="190"/>
      <c r="GO323" s="190"/>
      <c r="GP323" s="190"/>
      <c r="GQ323" s="190"/>
      <c r="GR323" s="190"/>
      <c r="GS323" s="190"/>
      <c r="GT323" s="190"/>
      <c r="GU323" s="190"/>
      <c r="GV323" s="190"/>
      <c r="GW323" s="190"/>
      <c r="GX323" s="190"/>
      <c r="GY323" s="190"/>
      <c r="GZ323" s="190"/>
      <c r="HA323" s="190"/>
      <c r="HB323" s="190"/>
      <c r="HC323" s="190"/>
      <c r="HD323" s="190"/>
      <c r="HE323" s="190"/>
      <c r="HF323" s="190"/>
      <c r="HG323" s="190"/>
      <c r="HH323" s="190"/>
      <c r="HI323" s="190"/>
      <c r="HJ323" s="190"/>
      <c r="HK323" s="190"/>
      <c r="HL323" s="190"/>
      <c r="HM323" s="190"/>
      <c r="HN323" s="190"/>
      <c r="HO323" s="190"/>
      <c r="HP323" s="190"/>
      <c r="HQ323" s="190"/>
      <c r="HR323" s="190"/>
      <c r="HS323" s="190"/>
      <c r="HT323" s="190"/>
      <c r="HU323" s="190"/>
    </row>
    <row r="324" spans="1:229" s="26" customFormat="1" ht="25.5">
      <c r="A324" s="172">
        <f t="shared" si="19"/>
        <v>315</v>
      </c>
      <c r="B324" s="82"/>
      <c r="C324" s="45" t="s">
        <v>2199</v>
      </c>
      <c r="D324" s="40">
        <v>2006</v>
      </c>
      <c r="E324" s="57" t="s">
        <v>1606</v>
      </c>
      <c r="F324" s="55" t="s">
        <v>2070</v>
      </c>
      <c r="G324" s="45" t="s">
        <v>1727</v>
      </c>
      <c r="H324" s="113"/>
      <c r="I324" s="71"/>
      <c r="J324" s="74"/>
      <c r="K324" s="65">
        <v>50000</v>
      </c>
      <c r="L324" s="57" t="s">
        <v>1603</v>
      </c>
      <c r="M324" s="179" t="s">
        <v>2450</v>
      </c>
      <c r="N324" s="57" t="s">
        <v>878</v>
      </c>
      <c r="O324" s="38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</row>
    <row r="325" spans="1:229" s="26" customFormat="1" ht="25.5">
      <c r="A325" s="172">
        <f t="shared" si="19"/>
        <v>316</v>
      </c>
      <c r="B325" s="82"/>
      <c r="C325" s="45" t="s">
        <v>2200</v>
      </c>
      <c r="D325" s="40">
        <v>2006</v>
      </c>
      <c r="E325" s="57" t="s">
        <v>1606</v>
      </c>
      <c r="F325" s="55" t="s">
        <v>2070</v>
      </c>
      <c r="G325" s="45" t="s">
        <v>1212</v>
      </c>
      <c r="H325" s="113"/>
      <c r="I325" s="71"/>
      <c r="J325" s="74"/>
      <c r="K325" s="65"/>
      <c r="L325" s="57" t="s">
        <v>1603</v>
      </c>
      <c r="M325" s="179" t="s">
        <v>2450</v>
      </c>
      <c r="N325" s="57" t="s">
        <v>878</v>
      </c>
      <c r="O325" s="38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</row>
    <row r="326" spans="1:229" s="26" customFormat="1" ht="25.5">
      <c r="A326" s="172">
        <f t="shared" si="19"/>
        <v>317</v>
      </c>
      <c r="B326" s="82"/>
      <c r="C326" s="45" t="s">
        <v>2201</v>
      </c>
      <c r="D326" s="40">
        <v>1997</v>
      </c>
      <c r="E326" s="57" t="s">
        <v>1606</v>
      </c>
      <c r="F326" s="55" t="s">
        <v>2070</v>
      </c>
      <c r="G326" s="45" t="s">
        <v>1212</v>
      </c>
      <c r="H326" s="113"/>
      <c r="I326" s="71"/>
      <c r="J326" s="74"/>
      <c r="K326" s="65"/>
      <c r="L326" s="57" t="s">
        <v>1603</v>
      </c>
      <c r="M326" s="179" t="s">
        <v>2450</v>
      </c>
      <c r="N326" s="57" t="s">
        <v>878</v>
      </c>
      <c r="O326" s="38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</row>
    <row r="327" spans="1:229" s="26" customFormat="1" ht="38.25">
      <c r="A327" s="172">
        <f t="shared" si="19"/>
        <v>318</v>
      </c>
      <c r="B327" s="82"/>
      <c r="C327" s="116" t="s">
        <v>2224</v>
      </c>
      <c r="D327" s="117">
        <v>2007</v>
      </c>
      <c r="E327" s="57" t="s">
        <v>1606</v>
      </c>
      <c r="F327" s="55" t="s">
        <v>2070</v>
      </c>
      <c r="G327" s="45" t="s">
        <v>1212</v>
      </c>
      <c r="H327" s="113"/>
      <c r="I327" s="71"/>
      <c r="J327" s="74"/>
      <c r="K327" s="65"/>
      <c r="L327" s="57" t="s">
        <v>1603</v>
      </c>
      <c r="M327" s="179" t="s">
        <v>2450</v>
      </c>
      <c r="N327" s="57" t="s">
        <v>878</v>
      </c>
      <c r="O327" s="38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</row>
    <row r="328" spans="1:229" s="26" customFormat="1" ht="25.5">
      <c r="A328" s="172">
        <f t="shared" si="19"/>
        <v>319</v>
      </c>
      <c r="B328" s="82"/>
      <c r="C328" s="45" t="s">
        <v>2202</v>
      </c>
      <c r="D328" s="40">
        <v>1987</v>
      </c>
      <c r="E328" s="57" t="s">
        <v>1606</v>
      </c>
      <c r="F328" s="55" t="s">
        <v>2070</v>
      </c>
      <c r="G328" s="45" t="s">
        <v>1212</v>
      </c>
      <c r="H328" s="113"/>
      <c r="I328" s="71"/>
      <c r="J328" s="74"/>
      <c r="K328" s="65"/>
      <c r="L328" s="57" t="s">
        <v>1603</v>
      </c>
      <c r="M328" s="179" t="s">
        <v>2450</v>
      </c>
      <c r="N328" s="57" t="s">
        <v>878</v>
      </c>
      <c r="O328" s="38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</row>
    <row r="329" spans="1:229" s="26" customFormat="1" ht="25.5">
      <c r="A329" s="172">
        <f t="shared" si="19"/>
        <v>320</v>
      </c>
      <c r="B329" s="82"/>
      <c r="C329" s="45" t="s">
        <v>2203</v>
      </c>
      <c r="D329" s="40">
        <v>1993</v>
      </c>
      <c r="E329" s="57" t="s">
        <v>1606</v>
      </c>
      <c r="F329" s="55" t="s">
        <v>2070</v>
      </c>
      <c r="G329" s="45" t="s">
        <v>1212</v>
      </c>
      <c r="H329" s="113"/>
      <c r="I329" s="71"/>
      <c r="J329" s="74"/>
      <c r="K329" s="65"/>
      <c r="L329" s="57" t="s">
        <v>1603</v>
      </c>
      <c r="M329" s="179" t="s">
        <v>2450</v>
      </c>
      <c r="N329" s="57" t="s">
        <v>878</v>
      </c>
      <c r="O329" s="38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</row>
    <row r="330" spans="1:229" s="26" customFormat="1" ht="25.5">
      <c r="A330" s="172">
        <f t="shared" si="19"/>
        <v>321</v>
      </c>
      <c r="B330" s="82"/>
      <c r="C330" s="45" t="s">
        <v>2204</v>
      </c>
      <c r="D330" s="40">
        <v>2008</v>
      </c>
      <c r="E330" s="57" t="s">
        <v>1606</v>
      </c>
      <c r="F330" s="55" t="s">
        <v>2070</v>
      </c>
      <c r="G330" s="45" t="s">
        <v>1212</v>
      </c>
      <c r="H330" s="113"/>
      <c r="I330" s="71"/>
      <c r="J330" s="74"/>
      <c r="K330" s="65"/>
      <c r="L330" s="57" t="s">
        <v>1603</v>
      </c>
      <c r="M330" s="179" t="s">
        <v>2450</v>
      </c>
      <c r="N330" s="57" t="s">
        <v>878</v>
      </c>
      <c r="O330" s="38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</row>
    <row r="331" spans="1:229" s="26" customFormat="1" ht="25.5">
      <c r="A331" s="172">
        <f t="shared" si="19"/>
        <v>322</v>
      </c>
      <c r="B331" s="82"/>
      <c r="C331" s="45" t="s">
        <v>2205</v>
      </c>
      <c r="D331" s="40">
        <v>1988</v>
      </c>
      <c r="E331" s="57" t="s">
        <v>1606</v>
      </c>
      <c r="F331" s="55" t="s">
        <v>2070</v>
      </c>
      <c r="G331" s="45" t="s">
        <v>1212</v>
      </c>
      <c r="H331" s="113"/>
      <c r="I331" s="71"/>
      <c r="J331" s="74"/>
      <c r="K331" s="65"/>
      <c r="L331" s="57" t="s">
        <v>1603</v>
      </c>
      <c r="M331" s="179" t="s">
        <v>2450</v>
      </c>
      <c r="N331" s="57" t="s">
        <v>878</v>
      </c>
      <c r="O331" s="38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</row>
    <row r="332" spans="1:229" s="191" customFormat="1" ht="25.5">
      <c r="A332" s="172">
        <f t="shared" si="19"/>
        <v>323</v>
      </c>
      <c r="B332" s="224"/>
      <c r="C332" s="183" t="s">
        <v>2206</v>
      </c>
      <c r="D332" s="172">
        <v>1986</v>
      </c>
      <c r="E332" s="172" t="s">
        <v>1606</v>
      </c>
      <c r="F332" s="179" t="s">
        <v>2070</v>
      </c>
      <c r="G332" s="183" t="s">
        <v>1212</v>
      </c>
      <c r="H332" s="226"/>
      <c r="I332" s="197"/>
      <c r="J332" s="185"/>
      <c r="K332" s="184">
        <v>59000</v>
      </c>
      <c r="L332" s="172" t="s">
        <v>1603</v>
      </c>
      <c r="M332" s="179" t="s">
        <v>2450</v>
      </c>
      <c r="N332" s="172" t="s">
        <v>878</v>
      </c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  <c r="BQ332" s="190"/>
      <c r="BR332" s="190"/>
      <c r="BS332" s="190"/>
      <c r="BT332" s="190"/>
      <c r="BU332" s="190"/>
      <c r="BV332" s="190"/>
      <c r="BW332" s="190"/>
      <c r="BX332" s="190"/>
      <c r="BY332" s="190"/>
      <c r="BZ332" s="190"/>
      <c r="CA332" s="190"/>
      <c r="CB332" s="190"/>
      <c r="CC332" s="190"/>
      <c r="CD332" s="190"/>
      <c r="CE332" s="190"/>
      <c r="CF332" s="190"/>
      <c r="CG332" s="190"/>
      <c r="CH332" s="190"/>
      <c r="CI332" s="190"/>
      <c r="CJ332" s="190"/>
      <c r="CK332" s="190"/>
      <c r="CL332" s="190"/>
      <c r="CM332" s="190"/>
      <c r="CN332" s="190"/>
      <c r="CO332" s="190"/>
      <c r="CP332" s="190"/>
      <c r="CQ332" s="190"/>
      <c r="CR332" s="190"/>
      <c r="CS332" s="190"/>
      <c r="CT332" s="190"/>
      <c r="CU332" s="190"/>
      <c r="CV332" s="190"/>
      <c r="CW332" s="190"/>
      <c r="CX332" s="190"/>
      <c r="CY332" s="190"/>
      <c r="CZ332" s="190"/>
      <c r="DA332" s="190"/>
      <c r="DB332" s="190"/>
      <c r="DC332" s="190"/>
      <c r="DD332" s="190"/>
      <c r="DE332" s="190"/>
      <c r="DF332" s="190"/>
      <c r="DG332" s="190"/>
      <c r="DH332" s="190"/>
      <c r="DI332" s="190"/>
      <c r="DJ332" s="190"/>
      <c r="DK332" s="190"/>
      <c r="DL332" s="190"/>
      <c r="DM332" s="190"/>
      <c r="DN332" s="190"/>
      <c r="DO332" s="190"/>
      <c r="DP332" s="190"/>
      <c r="DQ332" s="190"/>
      <c r="DR332" s="190"/>
      <c r="DS332" s="190"/>
      <c r="DT332" s="190"/>
      <c r="DU332" s="190"/>
      <c r="DV332" s="190"/>
      <c r="DW332" s="190"/>
      <c r="DX332" s="190"/>
      <c r="DY332" s="190"/>
      <c r="DZ332" s="190"/>
      <c r="EA332" s="190"/>
      <c r="EB332" s="190"/>
      <c r="EC332" s="190"/>
      <c r="ED332" s="190"/>
      <c r="EE332" s="190"/>
      <c r="EF332" s="190"/>
      <c r="EG332" s="190"/>
      <c r="EH332" s="190"/>
      <c r="EI332" s="190"/>
      <c r="EJ332" s="190"/>
      <c r="EK332" s="190"/>
      <c r="EL332" s="190"/>
      <c r="EM332" s="190"/>
      <c r="EN332" s="190"/>
      <c r="EO332" s="190"/>
      <c r="EP332" s="190"/>
      <c r="EQ332" s="190"/>
      <c r="ER332" s="190"/>
      <c r="ES332" s="190"/>
      <c r="ET332" s="190"/>
      <c r="EU332" s="190"/>
      <c r="EV332" s="190"/>
      <c r="EW332" s="190"/>
      <c r="EX332" s="190"/>
      <c r="EY332" s="190"/>
      <c r="EZ332" s="190"/>
      <c r="FA332" s="190"/>
      <c r="FB332" s="190"/>
      <c r="FC332" s="190"/>
      <c r="FD332" s="190"/>
      <c r="FE332" s="190"/>
      <c r="FF332" s="190"/>
      <c r="FG332" s="190"/>
      <c r="FH332" s="190"/>
      <c r="FI332" s="190"/>
      <c r="FJ332" s="190"/>
      <c r="FK332" s="190"/>
      <c r="FL332" s="190"/>
      <c r="FM332" s="190"/>
      <c r="FN332" s="190"/>
      <c r="FO332" s="190"/>
      <c r="FP332" s="190"/>
      <c r="FQ332" s="190"/>
      <c r="FR332" s="190"/>
      <c r="FS332" s="190"/>
      <c r="FT332" s="190"/>
      <c r="FU332" s="190"/>
      <c r="FV332" s="190"/>
      <c r="FW332" s="190"/>
      <c r="FX332" s="190"/>
      <c r="FY332" s="190"/>
      <c r="FZ332" s="190"/>
      <c r="GA332" s="190"/>
      <c r="GB332" s="190"/>
      <c r="GC332" s="190"/>
      <c r="GD332" s="190"/>
      <c r="GE332" s="190"/>
      <c r="GF332" s="190"/>
      <c r="GG332" s="190"/>
      <c r="GH332" s="190"/>
      <c r="GI332" s="190"/>
      <c r="GJ332" s="190"/>
      <c r="GK332" s="190"/>
      <c r="GL332" s="190"/>
      <c r="GM332" s="190"/>
      <c r="GN332" s="190"/>
      <c r="GO332" s="190"/>
      <c r="GP332" s="190"/>
      <c r="GQ332" s="190"/>
      <c r="GR332" s="190"/>
      <c r="GS332" s="190"/>
      <c r="GT332" s="190"/>
      <c r="GU332" s="190"/>
      <c r="GV332" s="190"/>
      <c r="GW332" s="190"/>
      <c r="GX332" s="190"/>
      <c r="GY332" s="190"/>
      <c r="GZ332" s="190"/>
      <c r="HA332" s="190"/>
      <c r="HB332" s="190"/>
      <c r="HC332" s="190"/>
      <c r="HD332" s="190"/>
      <c r="HE332" s="190"/>
      <c r="HF332" s="190"/>
      <c r="HG332" s="190"/>
      <c r="HH332" s="190"/>
      <c r="HI332" s="190"/>
      <c r="HJ332" s="190"/>
      <c r="HK332" s="190"/>
      <c r="HL332" s="190"/>
      <c r="HM332" s="190"/>
      <c r="HN332" s="190"/>
      <c r="HO332" s="190"/>
      <c r="HP332" s="190"/>
      <c r="HQ332" s="190"/>
      <c r="HR332" s="190"/>
      <c r="HS332" s="190"/>
      <c r="HT332" s="190"/>
      <c r="HU332" s="190"/>
    </row>
    <row r="333" spans="1:229" s="191" customFormat="1" ht="25.5">
      <c r="A333" s="172">
        <f t="shared" si="19"/>
        <v>324</v>
      </c>
      <c r="B333" s="224"/>
      <c r="C333" s="183" t="s">
        <v>2207</v>
      </c>
      <c r="D333" s="172">
        <v>1986</v>
      </c>
      <c r="E333" s="172" t="s">
        <v>1606</v>
      </c>
      <c r="F333" s="179" t="s">
        <v>2070</v>
      </c>
      <c r="G333" s="183" t="s">
        <v>1212</v>
      </c>
      <c r="H333" s="226"/>
      <c r="I333" s="197"/>
      <c r="J333" s="185"/>
      <c r="K333" s="184">
        <v>59000</v>
      </c>
      <c r="L333" s="172" t="s">
        <v>1603</v>
      </c>
      <c r="M333" s="179" t="s">
        <v>2450</v>
      </c>
      <c r="N333" s="172" t="s">
        <v>878</v>
      </c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0"/>
      <c r="BN333" s="190"/>
      <c r="BO333" s="190"/>
      <c r="BP333" s="190"/>
      <c r="BQ333" s="190"/>
      <c r="BR333" s="190"/>
      <c r="BS333" s="190"/>
      <c r="BT333" s="190"/>
      <c r="BU333" s="190"/>
      <c r="BV333" s="190"/>
      <c r="BW333" s="190"/>
      <c r="BX333" s="190"/>
      <c r="BY333" s="190"/>
      <c r="BZ333" s="190"/>
      <c r="CA333" s="190"/>
      <c r="CB333" s="190"/>
      <c r="CC333" s="190"/>
      <c r="CD333" s="190"/>
      <c r="CE333" s="190"/>
      <c r="CF333" s="190"/>
      <c r="CG333" s="190"/>
      <c r="CH333" s="190"/>
      <c r="CI333" s="190"/>
      <c r="CJ333" s="190"/>
      <c r="CK333" s="190"/>
      <c r="CL333" s="190"/>
      <c r="CM333" s="190"/>
      <c r="CN333" s="190"/>
      <c r="CO333" s="190"/>
      <c r="CP333" s="190"/>
      <c r="CQ333" s="190"/>
      <c r="CR333" s="190"/>
      <c r="CS333" s="190"/>
      <c r="CT333" s="190"/>
      <c r="CU333" s="190"/>
      <c r="CV333" s="190"/>
      <c r="CW333" s="190"/>
      <c r="CX333" s="190"/>
      <c r="CY333" s="190"/>
      <c r="CZ333" s="190"/>
      <c r="DA333" s="190"/>
      <c r="DB333" s="190"/>
      <c r="DC333" s="190"/>
      <c r="DD333" s="190"/>
      <c r="DE333" s="190"/>
      <c r="DF333" s="190"/>
      <c r="DG333" s="190"/>
      <c r="DH333" s="190"/>
      <c r="DI333" s="190"/>
      <c r="DJ333" s="190"/>
      <c r="DK333" s="190"/>
      <c r="DL333" s="190"/>
      <c r="DM333" s="190"/>
      <c r="DN333" s="190"/>
      <c r="DO333" s="190"/>
      <c r="DP333" s="190"/>
      <c r="DQ333" s="190"/>
      <c r="DR333" s="190"/>
      <c r="DS333" s="190"/>
      <c r="DT333" s="190"/>
      <c r="DU333" s="190"/>
      <c r="DV333" s="190"/>
      <c r="DW333" s="190"/>
      <c r="DX333" s="190"/>
      <c r="DY333" s="190"/>
      <c r="DZ333" s="190"/>
      <c r="EA333" s="190"/>
      <c r="EB333" s="190"/>
      <c r="EC333" s="190"/>
      <c r="ED333" s="190"/>
      <c r="EE333" s="190"/>
      <c r="EF333" s="190"/>
      <c r="EG333" s="190"/>
      <c r="EH333" s="190"/>
      <c r="EI333" s="190"/>
      <c r="EJ333" s="190"/>
      <c r="EK333" s="190"/>
      <c r="EL333" s="190"/>
      <c r="EM333" s="190"/>
      <c r="EN333" s="190"/>
      <c r="EO333" s="190"/>
      <c r="EP333" s="190"/>
      <c r="EQ333" s="190"/>
      <c r="ER333" s="190"/>
      <c r="ES333" s="190"/>
      <c r="ET333" s="190"/>
      <c r="EU333" s="190"/>
      <c r="EV333" s="190"/>
      <c r="EW333" s="190"/>
      <c r="EX333" s="190"/>
      <c r="EY333" s="190"/>
      <c r="EZ333" s="190"/>
      <c r="FA333" s="190"/>
      <c r="FB333" s="190"/>
      <c r="FC333" s="190"/>
      <c r="FD333" s="190"/>
      <c r="FE333" s="190"/>
      <c r="FF333" s="190"/>
      <c r="FG333" s="190"/>
      <c r="FH333" s="190"/>
      <c r="FI333" s="190"/>
      <c r="FJ333" s="190"/>
      <c r="FK333" s="190"/>
      <c r="FL333" s="190"/>
      <c r="FM333" s="190"/>
      <c r="FN333" s="190"/>
      <c r="FO333" s="190"/>
      <c r="FP333" s="190"/>
      <c r="FQ333" s="190"/>
      <c r="FR333" s="190"/>
      <c r="FS333" s="190"/>
      <c r="FT333" s="190"/>
      <c r="FU333" s="190"/>
      <c r="FV333" s="190"/>
      <c r="FW333" s="190"/>
      <c r="FX333" s="190"/>
      <c r="FY333" s="190"/>
      <c r="FZ333" s="190"/>
      <c r="GA333" s="190"/>
      <c r="GB333" s="190"/>
      <c r="GC333" s="190"/>
      <c r="GD333" s="190"/>
      <c r="GE333" s="190"/>
      <c r="GF333" s="190"/>
      <c r="GG333" s="190"/>
      <c r="GH333" s="190"/>
      <c r="GI333" s="190"/>
      <c r="GJ333" s="190"/>
      <c r="GK333" s="190"/>
      <c r="GL333" s="190"/>
      <c r="GM333" s="190"/>
      <c r="GN333" s="190"/>
      <c r="GO333" s="190"/>
      <c r="GP333" s="190"/>
      <c r="GQ333" s="190"/>
      <c r="GR333" s="190"/>
      <c r="GS333" s="190"/>
      <c r="GT333" s="190"/>
      <c r="GU333" s="190"/>
      <c r="GV333" s="190"/>
      <c r="GW333" s="190"/>
      <c r="GX333" s="190"/>
      <c r="GY333" s="190"/>
      <c r="GZ333" s="190"/>
      <c r="HA333" s="190"/>
      <c r="HB333" s="190"/>
      <c r="HC333" s="190"/>
      <c r="HD333" s="190"/>
      <c r="HE333" s="190"/>
      <c r="HF333" s="190"/>
      <c r="HG333" s="190"/>
      <c r="HH333" s="190"/>
      <c r="HI333" s="190"/>
      <c r="HJ333" s="190"/>
      <c r="HK333" s="190"/>
      <c r="HL333" s="190"/>
      <c r="HM333" s="190"/>
      <c r="HN333" s="190"/>
      <c r="HO333" s="190"/>
      <c r="HP333" s="190"/>
      <c r="HQ333" s="190"/>
      <c r="HR333" s="190"/>
      <c r="HS333" s="190"/>
      <c r="HT333" s="190"/>
      <c r="HU333" s="190"/>
    </row>
    <row r="334" spans="1:229" s="191" customFormat="1" ht="25.5">
      <c r="A334" s="172">
        <f t="shared" si="19"/>
        <v>325</v>
      </c>
      <c r="B334" s="224"/>
      <c r="C334" s="183" t="s">
        <v>2208</v>
      </c>
      <c r="D334" s="172">
        <v>1992</v>
      </c>
      <c r="E334" s="172" t="s">
        <v>1606</v>
      </c>
      <c r="F334" s="179" t="s">
        <v>2070</v>
      </c>
      <c r="G334" s="183" t="s">
        <v>1212</v>
      </c>
      <c r="H334" s="226"/>
      <c r="I334" s="197"/>
      <c r="J334" s="185"/>
      <c r="K334" s="184">
        <v>59000</v>
      </c>
      <c r="L334" s="172" t="s">
        <v>1603</v>
      </c>
      <c r="M334" s="179" t="s">
        <v>2450</v>
      </c>
      <c r="N334" s="172" t="s">
        <v>878</v>
      </c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0"/>
      <c r="BN334" s="190"/>
      <c r="BO334" s="190"/>
      <c r="BP334" s="190"/>
      <c r="BQ334" s="190"/>
      <c r="BR334" s="190"/>
      <c r="BS334" s="190"/>
      <c r="BT334" s="190"/>
      <c r="BU334" s="190"/>
      <c r="BV334" s="190"/>
      <c r="BW334" s="190"/>
      <c r="BX334" s="190"/>
      <c r="BY334" s="190"/>
      <c r="BZ334" s="190"/>
      <c r="CA334" s="190"/>
      <c r="CB334" s="190"/>
      <c r="CC334" s="190"/>
      <c r="CD334" s="190"/>
      <c r="CE334" s="190"/>
      <c r="CF334" s="190"/>
      <c r="CG334" s="190"/>
      <c r="CH334" s="190"/>
      <c r="CI334" s="190"/>
      <c r="CJ334" s="190"/>
      <c r="CK334" s="190"/>
      <c r="CL334" s="190"/>
      <c r="CM334" s="190"/>
      <c r="CN334" s="190"/>
      <c r="CO334" s="190"/>
      <c r="CP334" s="190"/>
      <c r="CQ334" s="190"/>
      <c r="CR334" s="190"/>
      <c r="CS334" s="190"/>
      <c r="CT334" s="190"/>
      <c r="CU334" s="190"/>
      <c r="CV334" s="190"/>
      <c r="CW334" s="190"/>
      <c r="CX334" s="190"/>
      <c r="CY334" s="190"/>
      <c r="CZ334" s="190"/>
      <c r="DA334" s="190"/>
      <c r="DB334" s="190"/>
      <c r="DC334" s="190"/>
      <c r="DD334" s="190"/>
      <c r="DE334" s="190"/>
      <c r="DF334" s="190"/>
      <c r="DG334" s="190"/>
      <c r="DH334" s="190"/>
      <c r="DI334" s="190"/>
      <c r="DJ334" s="190"/>
      <c r="DK334" s="190"/>
      <c r="DL334" s="190"/>
      <c r="DM334" s="190"/>
      <c r="DN334" s="190"/>
      <c r="DO334" s="190"/>
      <c r="DP334" s="190"/>
      <c r="DQ334" s="190"/>
      <c r="DR334" s="190"/>
      <c r="DS334" s="190"/>
      <c r="DT334" s="190"/>
      <c r="DU334" s="190"/>
      <c r="DV334" s="190"/>
      <c r="DW334" s="190"/>
      <c r="DX334" s="190"/>
      <c r="DY334" s="190"/>
      <c r="DZ334" s="190"/>
      <c r="EA334" s="190"/>
      <c r="EB334" s="190"/>
      <c r="EC334" s="190"/>
      <c r="ED334" s="190"/>
      <c r="EE334" s="190"/>
      <c r="EF334" s="190"/>
      <c r="EG334" s="190"/>
      <c r="EH334" s="190"/>
      <c r="EI334" s="190"/>
      <c r="EJ334" s="190"/>
      <c r="EK334" s="190"/>
      <c r="EL334" s="190"/>
      <c r="EM334" s="190"/>
      <c r="EN334" s="190"/>
      <c r="EO334" s="190"/>
      <c r="EP334" s="190"/>
      <c r="EQ334" s="190"/>
      <c r="ER334" s="190"/>
      <c r="ES334" s="190"/>
      <c r="ET334" s="190"/>
      <c r="EU334" s="190"/>
      <c r="EV334" s="190"/>
      <c r="EW334" s="190"/>
      <c r="EX334" s="190"/>
      <c r="EY334" s="190"/>
      <c r="EZ334" s="190"/>
      <c r="FA334" s="190"/>
      <c r="FB334" s="190"/>
      <c r="FC334" s="190"/>
      <c r="FD334" s="190"/>
      <c r="FE334" s="190"/>
      <c r="FF334" s="190"/>
      <c r="FG334" s="190"/>
      <c r="FH334" s="190"/>
      <c r="FI334" s="190"/>
      <c r="FJ334" s="190"/>
      <c r="FK334" s="190"/>
      <c r="FL334" s="190"/>
      <c r="FM334" s="190"/>
      <c r="FN334" s="190"/>
      <c r="FO334" s="190"/>
      <c r="FP334" s="190"/>
      <c r="FQ334" s="190"/>
      <c r="FR334" s="190"/>
      <c r="FS334" s="190"/>
      <c r="FT334" s="190"/>
      <c r="FU334" s="190"/>
      <c r="FV334" s="190"/>
      <c r="FW334" s="190"/>
      <c r="FX334" s="190"/>
      <c r="FY334" s="190"/>
      <c r="FZ334" s="190"/>
      <c r="GA334" s="190"/>
      <c r="GB334" s="190"/>
      <c r="GC334" s="190"/>
      <c r="GD334" s="190"/>
      <c r="GE334" s="190"/>
      <c r="GF334" s="190"/>
      <c r="GG334" s="190"/>
      <c r="GH334" s="190"/>
      <c r="GI334" s="190"/>
      <c r="GJ334" s="190"/>
      <c r="GK334" s="190"/>
      <c r="GL334" s="190"/>
      <c r="GM334" s="190"/>
      <c r="GN334" s="190"/>
      <c r="GO334" s="190"/>
      <c r="GP334" s="190"/>
      <c r="GQ334" s="190"/>
      <c r="GR334" s="190"/>
      <c r="GS334" s="190"/>
      <c r="GT334" s="190"/>
      <c r="GU334" s="190"/>
      <c r="GV334" s="190"/>
      <c r="GW334" s="190"/>
      <c r="GX334" s="190"/>
      <c r="GY334" s="190"/>
      <c r="GZ334" s="190"/>
      <c r="HA334" s="190"/>
      <c r="HB334" s="190"/>
      <c r="HC334" s="190"/>
      <c r="HD334" s="190"/>
      <c r="HE334" s="190"/>
      <c r="HF334" s="190"/>
      <c r="HG334" s="190"/>
      <c r="HH334" s="190"/>
      <c r="HI334" s="190"/>
      <c r="HJ334" s="190"/>
      <c r="HK334" s="190"/>
      <c r="HL334" s="190"/>
      <c r="HM334" s="190"/>
      <c r="HN334" s="190"/>
      <c r="HO334" s="190"/>
      <c r="HP334" s="190"/>
      <c r="HQ334" s="190"/>
      <c r="HR334" s="190"/>
      <c r="HS334" s="190"/>
      <c r="HT334" s="190"/>
      <c r="HU334" s="190"/>
    </row>
    <row r="335" spans="1:229" s="191" customFormat="1" ht="25.5">
      <c r="A335" s="172">
        <f t="shared" si="19"/>
        <v>326</v>
      </c>
      <c r="B335" s="224"/>
      <c r="C335" s="183" t="s">
        <v>2209</v>
      </c>
      <c r="D335" s="172">
        <v>1997</v>
      </c>
      <c r="E335" s="172" t="s">
        <v>1606</v>
      </c>
      <c r="F335" s="179" t="s">
        <v>2070</v>
      </c>
      <c r="G335" s="183" t="s">
        <v>1212</v>
      </c>
      <c r="H335" s="226"/>
      <c r="I335" s="197"/>
      <c r="J335" s="185"/>
      <c r="K335" s="184">
        <v>200000</v>
      </c>
      <c r="L335" s="172" t="s">
        <v>1603</v>
      </c>
      <c r="M335" s="179" t="s">
        <v>2450</v>
      </c>
      <c r="N335" s="172" t="s">
        <v>878</v>
      </c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0"/>
      <c r="BN335" s="190"/>
      <c r="BO335" s="190"/>
      <c r="BP335" s="190"/>
      <c r="BQ335" s="190"/>
      <c r="BR335" s="190"/>
      <c r="BS335" s="190"/>
      <c r="BT335" s="190"/>
      <c r="BU335" s="190"/>
      <c r="BV335" s="190"/>
      <c r="BW335" s="190"/>
      <c r="BX335" s="190"/>
      <c r="BY335" s="190"/>
      <c r="BZ335" s="190"/>
      <c r="CA335" s="190"/>
      <c r="CB335" s="190"/>
      <c r="CC335" s="190"/>
      <c r="CD335" s="190"/>
      <c r="CE335" s="190"/>
      <c r="CF335" s="190"/>
      <c r="CG335" s="190"/>
      <c r="CH335" s="190"/>
      <c r="CI335" s="190"/>
      <c r="CJ335" s="190"/>
      <c r="CK335" s="190"/>
      <c r="CL335" s="190"/>
      <c r="CM335" s="190"/>
      <c r="CN335" s="190"/>
      <c r="CO335" s="190"/>
      <c r="CP335" s="190"/>
      <c r="CQ335" s="190"/>
      <c r="CR335" s="190"/>
      <c r="CS335" s="190"/>
      <c r="CT335" s="190"/>
      <c r="CU335" s="190"/>
      <c r="CV335" s="190"/>
      <c r="CW335" s="190"/>
      <c r="CX335" s="190"/>
      <c r="CY335" s="190"/>
      <c r="CZ335" s="190"/>
      <c r="DA335" s="190"/>
      <c r="DB335" s="190"/>
      <c r="DC335" s="190"/>
      <c r="DD335" s="190"/>
      <c r="DE335" s="190"/>
      <c r="DF335" s="190"/>
      <c r="DG335" s="190"/>
      <c r="DH335" s="190"/>
      <c r="DI335" s="190"/>
      <c r="DJ335" s="190"/>
      <c r="DK335" s="190"/>
      <c r="DL335" s="190"/>
      <c r="DM335" s="190"/>
      <c r="DN335" s="190"/>
      <c r="DO335" s="190"/>
      <c r="DP335" s="190"/>
      <c r="DQ335" s="190"/>
      <c r="DR335" s="190"/>
      <c r="DS335" s="190"/>
      <c r="DT335" s="190"/>
      <c r="DU335" s="190"/>
      <c r="DV335" s="190"/>
      <c r="DW335" s="190"/>
      <c r="DX335" s="190"/>
      <c r="DY335" s="190"/>
      <c r="DZ335" s="190"/>
      <c r="EA335" s="190"/>
      <c r="EB335" s="190"/>
      <c r="EC335" s="190"/>
      <c r="ED335" s="190"/>
      <c r="EE335" s="190"/>
      <c r="EF335" s="190"/>
      <c r="EG335" s="190"/>
      <c r="EH335" s="190"/>
      <c r="EI335" s="190"/>
      <c r="EJ335" s="190"/>
      <c r="EK335" s="190"/>
      <c r="EL335" s="190"/>
      <c r="EM335" s="190"/>
      <c r="EN335" s="190"/>
      <c r="EO335" s="190"/>
      <c r="EP335" s="190"/>
      <c r="EQ335" s="190"/>
      <c r="ER335" s="190"/>
      <c r="ES335" s="190"/>
      <c r="ET335" s="190"/>
      <c r="EU335" s="190"/>
      <c r="EV335" s="190"/>
      <c r="EW335" s="190"/>
      <c r="EX335" s="190"/>
      <c r="EY335" s="190"/>
      <c r="EZ335" s="190"/>
      <c r="FA335" s="190"/>
      <c r="FB335" s="190"/>
      <c r="FC335" s="190"/>
      <c r="FD335" s="190"/>
      <c r="FE335" s="190"/>
      <c r="FF335" s="190"/>
      <c r="FG335" s="190"/>
      <c r="FH335" s="190"/>
      <c r="FI335" s="190"/>
      <c r="FJ335" s="190"/>
      <c r="FK335" s="190"/>
      <c r="FL335" s="190"/>
      <c r="FM335" s="190"/>
      <c r="FN335" s="190"/>
      <c r="FO335" s="190"/>
      <c r="FP335" s="190"/>
      <c r="FQ335" s="190"/>
      <c r="FR335" s="190"/>
      <c r="FS335" s="190"/>
      <c r="FT335" s="190"/>
      <c r="FU335" s="190"/>
      <c r="FV335" s="190"/>
      <c r="FW335" s="190"/>
      <c r="FX335" s="190"/>
      <c r="FY335" s="190"/>
      <c r="FZ335" s="190"/>
      <c r="GA335" s="190"/>
      <c r="GB335" s="190"/>
      <c r="GC335" s="190"/>
      <c r="GD335" s="190"/>
      <c r="GE335" s="190"/>
      <c r="GF335" s="190"/>
      <c r="GG335" s="190"/>
      <c r="GH335" s="190"/>
      <c r="GI335" s="190"/>
      <c r="GJ335" s="190"/>
      <c r="GK335" s="190"/>
      <c r="GL335" s="190"/>
      <c r="GM335" s="190"/>
      <c r="GN335" s="190"/>
      <c r="GO335" s="190"/>
      <c r="GP335" s="190"/>
      <c r="GQ335" s="190"/>
      <c r="GR335" s="190"/>
      <c r="GS335" s="190"/>
      <c r="GT335" s="190"/>
      <c r="GU335" s="190"/>
      <c r="GV335" s="190"/>
      <c r="GW335" s="190"/>
      <c r="GX335" s="190"/>
      <c r="GY335" s="190"/>
      <c r="GZ335" s="190"/>
      <c r="HA335" s="190"/>
      <c r="HB335" s="190"/>
      <c r="HC335" s="190"/>
      <c r="HD335" s="190"/>
      <c r="HE335" s="190"/>
      <c r="HF335" s="190"/>
      <c r="HG335" s="190"/>
      <c r="HH335" s="190"/>
      <c r="HI335" s="190"/>
      <c r="HJ335" s="190"/>
      <c r="HK335" s="190"/>
      <c r="HL335" s="190"/>
      <c r="HM335" s="190"/>
      <c r="HN335" s="190"/>
      <c r="HO335" s="190"/>
      <c r="HP335" s="190"/>
      <c r="HQ335" s="190"/>
      <c r="HR335" s="190"/>
      <c r="HS335" s="190"/>
      <c r="HT335" s="190"/>
      <c r="HU335" s="190"/>
    </row>
    <row r="336" spans="1:229" s="191" customFormat="1" ht="25.5">
      <c r="A336" s="172">
        <f t="shared" si="19"/>
        <v>327</v>
      </c>
      <c r="B336" s="224"/>
      <c r="C336" s="183" t="s">
        <v>2210</v>
      </c>
      <c r="D336" s="172">
        <v>1997</v>
      </c>
      <c r="E336" s="172" t="s">
        <v>1606</v>
      </c>
      <c r="F336" s="179" t="s">
        <v>2070</v>
      </c>
      <c r="G336" s="183" t="s">
        <v>1212</v>
      </c>
      <c r="H336" s="226"/>
      <c r="I336" s="197"/>
      <c r="J336" s="185"/>
      <c r="K336" s="184">
        <v>400000</v>
      </c>
      <c r="L336" s="172" t="s">
        <v>1603</v>
      </c>
      <c r="M336" s="179" t="s">
        <v>2450</v>
      </c>
      <c r="N336" s="172" t="s">
        <v>878</v>
      </c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0"/>
      <c r="BW336" s="190"/>
      <c r="BX336" s="190"/>
      <c r="BY336" s="190"/>
      <c r="BZ336" s="190"/>
      <c r="CA336" s="190"/>
      <c r="CB336" s="190"/>
      <c r="CC336" s="190"/>
      <c r="CD336" s="190"/>
      <c r="CE336" s="190"/>
      <c r="CF336" s="190"/>
      <c r="CG336" s="190"/>
      <c r="CH336" s="190"/>
      <c r="CI336" s="190"/>
      <c r="CJ336" s="190"/>
      <c r="CK336" s="190"/>
      <c r="CL336" s="190"/>
      <c r="CM336" s="190"/>
      <c r="CN336" s="190"/>
      <c r="CO336" s="190"/>
      <c r="CP336" s="190"/>
      <c r="CQ336" s="190"/>
      <c r="CR336" s="190"/>
      <c r="CS336" s="190"/>
      <c r="CT336" s="190"/>
      <c r="CU336" s="190"/>
      <c r="CV336" s="190"/>
      <c r="CW336" s="190"/>
      <c r="CX336" s="190"/>
      <c r="CY336" s="190"/>
      <c r="CZ336" s="190"/>
      <c r="DA336" s="190"/>
      <c r="DB336" s="190"/>
      <c r="DC336" s="190"/>
      <c r="DD336" s="190"/>
      <c r="DE336" s="190"/>
      <c r="DF336" s="190"/>
      <c r="DG336" s="190"/>
      <c r="DH336" s="190"/>
      <c r="DI336" s="190"/>
      <c r="DJ336" s="190"/>
      <c r="DK336" s="190"/>
      <c r="DL336" s="190"/>
      <c r="DM336" s="190"/>
      <c r="DN336" s="190"/>
      <c r="DO336" s="190"/>
      <c r="DP336" s="190"/>
      <c r="DQ336" s="190"/>
      <c r="DR336" s="190"/>
      <c r="DS336" s="190"/>
      <c r="DT336" s="190"/>
      <c r="DU336" s="190"/>
      <c r="DV336" s="190"/>
      <c r="DW336" s="190"/>
      <c r="DX336" s="190"/>
      <c r="DY336" s="190"/>
      <c r="DZ336" s="190"/>
      <c r="EA336" s="190"/>
      <c r="EB336" s="190"/>
      <c r="EC336" s="190"/>
      <c r="ED336" s="190"/>
      <c r="EE336" s="190"/>
      <c r="EF336" s="190"/>
      <c r="EG336" s="190"/>
      <c r="EH336" s="190"/>
      <c r="EI336" s="190"/>
      <c r="EJ336" s="190"/>
      <c r="EK336" s="190"/>
      <c r="EL336" s="190"/>
      <c r="EM336" s="190"/>
      <c r="EN336" s="190"/>
      <c r="EO336" s="190"/>
      <c r="EP336" s="190"/>
      <c r="EQ336" s="190"/>
      <c r="ER336" s="190"/>
      <c r="ES336" s="190"/>
      <c r="ET336" s="190"/>
      <c r="EU336" s="190"/>
      <c r="EV336" s="190"/>
      <c r="EW336" s="190"/>
      <c r="EX336" s="190"/>
      <c r="EY336" s="190"/>
      <c r="EZ336" s="190"/>
      <c r="FA336" s="190"/>
      <c r="FB336" s="190"/>
      <c r="FC336" s="190"/>
      <c r="FD336" s="190"/>
      <c r="FE336" s="190"/>
      <c r="FF336" s="190"/>
      <c r="FG336" s="190"/>
      <c r="FH336" s="190"/>
      <c r="FI336" s="190"/>
      <c r="FJ336" s="190"/>
      <c r="FK336" s="190"/>
      <c r="FL336" s="190"/>
      <c r="FM336" s="190"/>
      <c r="FN336" s="190"/>
      <c r="FO336" s="190"/>
      <c r="FP336" s="190"/>
      <c r="FQ336" s="190"/>
      <c r="FR336" s="190"/>
      <c r="FS336" s="190"/>
      <c r="FT336" s="190"/>
      <c r="FU336" s="190"/>
      <c r="FV336" s="190"/>
      <c r="FW336" s="190"/>
      <c r="FX336" s="190"/>
      <c r="FY336" s="190"/>
      <c r="FZ336" s="190"/>
      <c r="GA336" s="190"/>
      <c r="GB336" s="190"/>
      <c r="GC336" s="190"/>
      <c r="GD336" s="190"/>
      <c r="GE336" s="190"/>
      <c r="GF336" s="190"/>
      <c r="GG336" s="190"/>
      <c r="GH336" s="190"/>
      <c r="GI336" s="190"/>
      <c r="GJ336" s="190"/>
      <c r="GK336" s="190"/>
      <c r="GL336" s="190"/>
      <c r="GM336" s="190"/>
      <c r="GN336" s="190"/>
      <c r="GO336" s="190"/>
      <c r="GP336" s="190"/>
      <c r="GQ336" s="190"/>
      <c r="GR336" s="190"/>
      <c r="GS336" s="190"/>
      <c r="GT336" s="190"/>
      <c r="GU336" s="190"/>
      <c r="GV336" s="190"/>
      <c r="GW336" s="190"/>
      <c r="GX336" s="190"/>
      <c r="GY336" s="190"/>
      <c r="GZ336" s="190"/>
      <c r="HA336" s="190"/>
      <c r="HB336" s="190"/>
      <c r="HC336" s="190"/>
      <c r="HD336" s="190"/>
      <c r="HE336" s="190"/>
      <c r="HF336" s="190"/>
      <c r="HG336" s="190"/>
      <c r="HH336" s="190"/>
      <c r="HI336" s="190"/>
      <c r="HJ336" s="190"/>
      <c r="HK336" s="190"/>
      <c r="HL336" s="190"/>
      <c r="HM336" s="190"/>
      <c r="HN336" s="190"/>
      <c r="HO336" s="190"/>
      <c r="HP336" s="190"/>
      <c r="HQ336" s="190"/>
      <c r="HR336" s="190"/>
      <c r="HS336" s="190"/>
      <c r="HT336" s="190"/>
      <c r="HU336" s="190"/>
    </row>
    <row r="337" spans="1:229" s="191" customFormat="1" ht="25.5">
      <c r="A337" s="172">
        <f>A336+1</f>
        <v>328</v>
      </c>
      <c r="B337" s="224"/>
      <c r="C337" s="183" t="s">
        <v>2211</v>
      </c>
      <c r="D337" s="172">
        <v>1988</v>
      </c>
      <c r="E337" s="172" t="s">
        <v>1606</v>
      </c>
      <c r="F337" s="179" t="s">
        <v>2070</v>
      </c>
      <c r="G337" s="183" t="s">
        <v>1212</v>
      </c>
      <c r="H337" s="226"/>
      <c r="I337" s="197"/>
      <c r="J337" s="185"/>
      <c r="K337" s="184">
        <v>400000</v>
      </c>
      <c r="L337" s="172" t="s">
        <v>1603</v>
      </c>
      <c r="M337" s="179" t="s">
        <v>2450</v>
      </c>
      <c r="N337" s="172" t="s">
        <v>878</v>
      </c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0"/>
      <c r="BN337" s="190"/>
      <c r="BO337" s="190"/>
      <c r="BP337" s="190"/>
      <c r="BQ337" s="190"/>
      <c r="BR337" s="190"/>
      <c r="BS337" s="190"/>
      <c r="BT337" s="190"/>
      <c r="BU337" s="190"/>
      <c r="BV337" s="190"/>
      <c r="BW337" s="190"/>
      <c r="BX337" s="190"/>
      <c r="BY337" s="190"/>
      <c r="BZ337" s="190"/>
      <c r="CA337" s="190"/>
      <c r="CB337" s="190"/>
      <c r="CC337" s="190"/>
      <c r="CD337" s="190"/>
      <c r="CE337" s="190"/>
      <c r="CF337" s="190"/>
      <c r="CG337" s="190"/>
      <c r="CH337" s="190"/>
      <c r="CI337" s="190"/>
      <c r="CJ337" s="190"/>
      <c r="CK337" s="190"/>
      <c r="CL337" s="190"/>
      <c r="CM337" s="190"/>
      <c r="CN337" s="190"/>
      <c r="CO337" s="190"/>
      <c r="CP337" s="190"/>
      <c r="CQ337" s="190"/>
      <c r="CR337" s="190"/>
      <c r="CS337" s="190"/>
      <c r="CT337" s="190"/>
      <c r="CU337" s="190"/>
      <c r="CV337" s="190"/>
      <c r="CW337" s="190"/>
      <c r="CX337" s="190"/>
      <c r="CY337" s="190"/>
      <c r="CZ337" s="190"/>
      <c r="DA337" s="190"/>
      <c r="DB337" s="190"/>
      <c r="DC337" s="190"/>
      <c r="DD337" s="190"/>
      <c r="DE337" s="190"/>
      <c r="DF337" s="190"/>
      <c r="DG337" s="190"/>
      <c r="DH337" s="190"/>
      <c r="DI337" s="190"/>
      <c r="DJ337" s="190"/>
      <c r="DK337" s="190"/>
      <c r="DL337" s="190"/>
      <c r="DM337" s="190"/>
      <c r="DN337" s="190"/>
      <c r="DO337" s="190"/>
      <c r="DP337" s="190"/>
      <c r="DQ337" s="190"/>
      <c r="DR337" s="190"/>
      <c r="DS337" s="190"/>
      <c r="DT337" s="190"/>
      <c r="DU337" s="190"/>
      <c r="DV337" s="190"/>
      <c r="DW337" s="190"/>
      <c r="DX337" s="190"/>
      <c r="DY337" s="190"/>
      <c r="DZ337" s="190"/>
      <c r="EA337" s="190"/>
      <c r="EB337" s="190"/>
      <c r="EC337" s="190"/>
      <c r="ED337" s="190"/>
      <c r="EE337" s="190"/>
      <c r="EF337" s="190"/>
      <c r="EG337" s="190"/>
      <c r="EH337" s="190"/>
      <c r="EI337" s="190"/>
      <c r="EJ337" s="190"/>
      <c r="EK337" s="190"/>
      <c r="EL337" s="190"/>
      <c r="EM337" s="190"/>
      <c r="EN337" s="190"/>
      <c r="EO337" s="190"/>
      <c r="EP337" s="190"/>
      <c r="EQ337" s="190"/>
      <c r="ER337" s="190"/>
      <c r="ES337" s="190"/>
      <c r="ET337" s="190"/>
      <c r="EU337" s="190"/>
      <c r="EV337" s="190"/>
      <c r="EW337" s="190"/>
      <c r="EX337" s="190"/>
      <c r="EY337" s="190"/>
      <c r="EZ337" s="190"/>
      <c r="FA337" s="190"/>
      <c r="FB337" s="190"/>
      <c r="FC337" s="190"/>
      <c r="FD337" s="190"/>
      <c r="FE337" s="190"/>
      <c r="FF337" s="190"/>
      <c r="FG337" s="190"/>
      <c r="FH337" s="190"/>
      <c r="FI337" s="190"/>
      <c r="FJ337" s="190"/>
      <c r="FK337" s="190"/>
      <c r="FL337" s="190"/>
      <c r="FM337" s="190"/>
      <c r="FN337" s="190"/>
      <c r="FO337" s="190"/>
      <c r="FP337" s="190"/>
      <c r="FQ337" s="190"/>
      <c r="FR337" s="190"/>
      <c r="FS337" s="190"/>
      <c r="FT337" s="190"/>
      <c r="FU337" s="190"/>
      <c r="FV337" s="190"/>
      <c r="FW337" s="190"/>
      <c r="FX337" s="190"/>
      <c r="FY337" s="190"/>
      <c r="FZ337" s="190"/>
      <c r="GA337" s="190"/>
      <c r="GB337" s="190"/>
      <c r="GC337" s="190"/>
      <c r="GD337" s="190"/>
      <c r="GE337" s="190"/>
      <c r="GF337" s="190"/>
      <c r="GG337" s="190"/>
      <c r="GH337" s="190"/>
      <c r="GI337" s="190"/>
      <c r="GJ337" s="190"/>
      <c r="GK337" s="190"/>
      <c r="GL337" s="190"/>
      <c r="GM337" s="190"/>
      <c r="GN337" s="190"/>
      <c r="GO337" s="190"/>
      <c r="GP337" s="190"/>
      <c r="GQ337" s="190"/>
      <c r="GR337" s="190"/>
      <c r="GS337" s="190"/>
      <c r="GT337" s="190"/>
      <c r="GU337" s="190"/>
      <c r="GV337" s="190"/>
      <c r="GW337" s="190"/>
      <c r="GX337" s="190"/>
      <c r="GY337" s="190"/>
      <c r="GZ337" s="190"/>
      <c r="HA337" s="190"/>
      <c r="HB337" s="190"/>
      <c r="HC337" s="190"/>
      <c r="HD337" s="190"/>
      <c r="HE337" s="190"/>
      <c r="HF337" s="190"/>
      <c r="HG337" s="190"/>
      <c r="HH337" s="190"/>
      <c r="HI337" s="190"/>
      <c r="HJ337" s="190"/>
      <c r="HK337" s="190"/>
      <c r="HL337" s="190"/>
      <c r="HM337" s="190"/>
      <c r="HN337" s="190"/>
      <c r="HO337" s="190"/>
      <c r="HP337" s="190"/>
      <c r="HQ337" s="190"/>
      <c r="HR337" s="190"/>
      <c r="HS337" s="190"/>
      <c r="HT337" s="190"/>
      <c r="HU337" s="190"/>
    </row>
    <row r="338" spans="1:229" s="191" customFormat="1" ht="25.5">
      <c r="A338" s="172">
        <f t="shared" ref="A338:A401" si="20">A337+1</f>
        <v>329</v>
      </c>
      <c r="B338" s="224"/>
      <c r="C338" s="183" t="s">
        <v>2212</v>
      </c>
      <c r="D338" s="172">
        <v>1985</v>
      </c>
      <c r="E338" s="172" t="s">
        <v>1606</v>
      </c>
      <c r="F338" s="179" t="s">
        <v>2070</v>
      </c>
      <c r="G338" s="183" t="s">
        <v>1212</v>
      </c>
      <c r="H338" s="226"/>
      <c r="I338" s="197"/>
      <c r="J338" s="185"/>
      <c r="K338" s="184">
        <v>410000</v>
      </c>
      <c r="L338" s="172" t="s">
        <v>1603</v>
      </c>
      <c r="M338" s="179" t="s">
        <v>2450</v>
      </c>
      <c r="N338" s="172" t="s">
        <v>878</v>
      </c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0"/>
      <c r="BN338" s="190"/>
      <c r="BO338" s="190"/>
      <c r="BP338" s="190"/>
      <c r="BQ338" s="190"/>
      <c r="BR338" s="190"/>
      <c r="BS338" s="190"/>
      <c r="BT338" s="190"/>
      <c r="BU338" s="190"/>
      <c r="BV338" s="190"/>
      <c r="BW338" s="190"/>
      <c r="BX338" s="190"/>
      <c r="BY338" s="190"/>
      <c r="BZ338" s="190"/>
      <c r="CA338" s="190"/>
      <c r="CB338" s="190"/>
      <c r="CC338" s="190"/>
      <c r="CD338" s="190"/>
      <c r="CE338" s="190"/>
      <c r="CF338" s="190"/>
      <c r="CG338" s="190"/>
      <c r="CH338" s="190"/>
      <c r="CI338" s="190"/>
      <c r="CJ338" s="190"/>
      <c r="CK338" s="190"/>
      <c r="CL338" s="190"/>
      <c r="CM338" s="190"/>
      <c r="CN338" s="190"/>
      <c r="CO338" s="190"/>
      <c r="CP338" s="190"/>
      <c r="CQ338" s="190"/>
      <c r="CR338" s="190"/>
      <c r="CS338" s="190"/>
      <c r="CT338" s="190"/>
      <c r="CU338" s="190"/>
      <c r="CV338" s="190"/>
      <c r="CW338" s="190"/>
      <c r="CX338" s="190"/>
      <c r="CY338" s="190"/>
      <c r="CZ338" s="190"/>
      <c r="DA338" s="190"/>
      <c r="DB338" s="190"/>
      <c r="DC338" s="190"/>
      <c r="DD338" s="190"/>
      <c r="DE338" s="190"/>
      <c r="DF338" s="190"/>
      <c r="DG338" s="190"/>
      <c r="DH338" s="190"/>
      <c r="DI338" s="190"/>
      <c r="DJ338" s="190"/>
      <c r="DK338" s="190"/>
      <c r="DL338" s="190"/>
      <c r="DM338" s="190"/>
      <c r="DN338" s="190"/>
      <c r="DO338" s="190"/>
      <c r="DP338" s="190"/>
      <c r="DQ338" s="190"/>
      <c r="DR338" s="190"/>
      <c r="DS338" s="190"/>
      <c r="DT338" s="190"/>
      <c r="DU338" s="190"/>
      <c r="DV338" s="190"/>
      <c r="DW338" s="190"/>
      <c r="DX338" s="190"/>
      <c r="DY338" s="190"/>
      <c r="DZ338" s="190"/>
      <c r="EA338" s="190"/>
      <c r="EB338" s="190"/>
      <c r="EC338" s="190"/>
      <c r="ED338" s="190"/>
      <c r="EE338" s="190"/>
      <c r="EF338" s="190"/>
      <c r="EG338" s="190"/>
      <c r="EH338" s="190"/>
      <c r="EI338" s="190"/>
      <c r="EJ338" s="190"/>
      <c r="EK338" s="190"/>
      <c r="EL338" s="190"/>
      <c r="EM338" s="190"/>
      <c r="EN338" s="190"/>
      <c r="EO338" s="190"/>
      <c r="EP338" s="190"/>
      <c r="EQ338" s="190"/>
      <c r="ER338" s="190"/>
      <c r="ES338" s="190"/>
      <c r="ET338" s="190"/>
      <c r="EU338" s="190"/>
      <c r="EV338" s="190"/>
      <c r="EW338" s="190"/>
      <c r="EX338" s="190"/>
      <c r="EY338" s="190"/>
      <c r="EZ338" s="190"/>
      <c r="FA338" s="190"/>
      <c r="FB338" s="190"/>
      <c r="FC338" s="190"/>
      <c r="FD338" s="190"/>
      <c r="FE338" s="190"/>
      <c r="FF338" s="190"/>
      <c r="FG338" s="190"/>
      <c r="FH338" s="190"/>
      <c r="FI338" s="190"/>
      <c r="FJ338" s="190"/>
      <c r="FK338" s="190"/>
      <c r="FL338" s="190"/>
      <c r="FM338" s="190"/>
      <c r="FN338" s="190"/>
      <c r="FO338" s="190"/>
      <c r="FP338" s="190"/>
      <c r="FQ338" s="190"/>
      <c r="FR338" s="190"/>
      <c r="FS338" s="190"/>
      <c r="FT338" s="190"/>
      <c r="FU338" s="190"/>
      <c r="FV338" s="190"/>
      <c r="FW338" s="190"/>
      <c r="FX338" s="190"/>
      <c r="FY338" s="190"/>
      <c r="FZ338" s="190"/>
      <c r="GA338" s="190"/>
      <c r="GB338" s="190"/>
      <c r="GC338" s="190"/>
      <c r="GD338" s="190"/>
      <c r="GE338" s="190"/>
      <c r="GF338" s="190"/>
      <c r="GG338" s="190"/>
      <c r="GH338" s="190"/>
      <c r="GI338" s="190"/>
      <c r="GJ338" s="190"/>
      <c r="GK338" s="190"/>
      <c r="GL338" s="190"/>
      <c r="GM338" s="190"/>
      <c r="GN338" s="190"/>
      <c r="GO338" s="190"/>
      <c r="GP338" s="190"/>
      <c r="GQ338" s="190"/>
      <c r="GR338" s="190"/>
      <c r="GS338" s="190"/>
      <c r="GT338" s="190"/>
      <c r="GU338" s="190"/>
      <c r="GV338" s="190"/>
      <c r="GW338" s="190"/>
      <c r="GX338" s="190"/>
      <c r="GY338" s="190"/>
      <c r="GZ338" s="190"/>
      <c r="HA338" s="190"/>
      <c r="HB338" s="190"/>
      <c r="HC338" s="190"/>
      <c r="HD338" s="190"/>
      <c r="HE338" s="190"/>
      <c r="HF338" s="190"/>
      <c r="HG338" s="190"/>
      <c r="HH338" s="190"/>
      <c r="HI338" s="190"/>
      <c r="HJ338" s="190"/>
      <c r="HK338" s="190"/>
      <c r="HL338" s="190"/>
      <c r="HM338" s="190"/>
      <c r="HN338" s="190"/>
      <c r="HO338" s="190"/>
      <c r="HP338" s="190"/>
      <c r="HQ338" s="190"/>
      <c r="HR338" s="190"/>
      <c r="HS338" s="190"/>
      <c r="HT338" s="190"/>
      <c r="HU338" s="190"/>
    </row>
    <row r="339" spans="1:229" s="191" customFormat="1" ht="25.5">
      <c r="A339" s="172">
        <f t="shared" si="20"/>
        <v>330</v>
      </c>
      <c r="B339" s="224"/>
      <c r="C339" s="183" t="s">
        <v>2213</v>
      </c>
      <c r="D339" s="172">
        <v>1985</v>
      </c>
      <c r="E339" s="172" t="s">
        <v>1606</v>
      </c>
      <c r="F339" s="179" t="s">
        <v>2070</v>
      </c>
      <c r="G339" s="183" t="s">
        <v>1212</v>
      </c>
      <c r="H339" s="226"/>
      <c r="I339" s="197"/>
      <c r="J339" s="185"/>
      <c r="K339" s="184">
        <v>410000</v>
      </c>
      <c r="L339" s="172" t="s">
        <v>1603</v>
      </c>
      <c r="M339" s="179" t="s">
        <v>2450</v>
      </c>
      <c r="N339" s="172" t="s">
        <v>878</v>
      </c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  <c r="BQ339" s="190"/>
      <c r="BR339" s="190"/>
      <c r="BS339" s="190"/>
      <c r="BT339" s="190"/>
      <c r="BU339" s="190"/>
      <c r="BV339" s="190"/>
      <c r="BW339" s="190"/>
      <c r="BX339" s="190"/>
      <c r="BY339" s="190"/>
      <c r="BZ339" s="190"/>
      <c r="CA339" s="190"/>
      <c r="CB339" s="190"/>
      <c r="CC339" s="190"/>
      <c r="CD339" s="190"/>
      <c r="CE339" s="190"/>
      <c r="CF339" s="190"/>
      <c r="CG339" s="190"/>
      <c r="CH339" s="190"/>
      <c r="CI339" s="190"/>
      <c r="CJ339" s="190"/>
      <c r="CK339" s="190"/>
      <c r="CL339" s="190"/>
      <c r="CM339" s="190"/>
      <c r="CN339" s="190"/>
      <c r="CO339" s="190"/>
      <c r="CP339" s="190"/>
      <c r="CQ339" s="190"/>
      <c r="CR339" s="190"/>
      <c r="CS339" s="190"/>
      <c r="CT339" s="190"/>
      <c r="CU339" s="190"/>
      <c r="CV339" s="190"/>
      <c r="CW339" s="190"/>
      <c r="CX339" s="190"/>
      <c r="CY339" s="190"/>
      <c r="CZ339" s="190"/>
      <c r="DA339" s="190"/>
      <c r="DB339" s="190"/>
      <c r="DC339" s="190"/>
      <c r="DD339" s="190"/>
      <c r="DE339" s="190"/>
      <c r="DF339" s="190"/>
      <c r="DG339" s="190"/>
      <c r="DH339" s="190"/>
      <c r="DI339" s="190"/>
      <c r="DJ339" s="190"/>
      <c r="DK339" s="190"/>
      <c r="DL339" s="190"/>
      <c r="DM339" s="190"/>
      <c r="DN339" s="190"/>
      <c r="DO339" s="190"/>
      <c r="DP339" s="190"/>
      <c r="DQ339" s="190"/>
      <c r="DR339" s="190"/>
      <c r="DS339" s="190"/>
      <c r="DT339" s="190"/>
      <c r="DU339" s="190"/>
      <c r="DV339" s="190"/>
      <c r="DW339" s="190"/>
      <c r="DX339" s="190"/>
      <c r="DY339" s="190"/>
      <c r="DZ339" s="190"/>
      <c r="EA339" s="190"/>
      <c r="EB339" s="190"/>
      <c r="EC339" s="190"/>
      <c r="ED339" s="190"/>
      <c r="EE339" s="190"/>
      <c r="EF339" s="190"/>
      <c r="EG339" s="190"/>
      <c r="EH339" s="190"/>
      <c r="EI339" s="190"/>
      <c r="EJ339" s="190"/>
      <c r="EK339" s="190"/>
      <c r="EL339" s="190"/>
      <c r="EM339" s="190"/>
      <c r="EN339" s="190"/>
      <c r="EO339" s="190"/>
      <c r="EP339" s="190"/>
      <c r="EQ339" s="190"/>
      <c r="ER339" s="190"/>
      <c r="ES339" s="190"/>
      <c r="ET339" s="190"/>
      <c r="EU339" s="190"/>
      <c r="EV339" s="190"/>
      <c r="EW339" s="190"/>
      <c r="EX339" s="190"/>
      <c r="EY339" s="190"/>
      <c r="EZ339" s="190"/>
      <c r="FA339" s="190"/>
      <c r="FB339" s="190"/>
      <c r="FC339" s="190"/>
      <c r="FD339" s="190"/>
      <c r="FE339" s="190"/>
      <c r="FF339" s="190"/>
      <c r="FG339" s="190"/>
      <c r="FH339" s="190"/>
      <c r="FI339" s="190"/>
      <c r="FJ339" s="190"/>
      <c r="FK339" s="190"/>
      <c r="FL339" s="190"/>
      <c r="FM339" s="190"/>
      <c r="FN339" s="190"/>
      <c r="FO339" s="190"/>
      <c r="FP339" s="190"/>
      <c r="FQ339" s="190"/>
      <c r="FR339" s="190"/>
      <c r="FS339" s="190"/>
      <c r="FT339" s="190"/>
      <c r="FU339" s="190"/>
      <c r="FV339" s="190"/>
      <c r="FW339" s="190"/>
      <c r="FX339" s="190"/>
      <c r="FY339" s="190"/>
      <c r="FZ339" s="190"/>
      <c r="GA339" s="190"/>
      <c r="GB339" s="190"/>
      <c r="GC339" s="190"/>
      <c r="GD339" s="190"/>
      <c r="GE339" s="190"/>
      <c r="GF339" s="190"/>
      <c r="GG339" s="190"/>
      <c r="GH339" s="190"/>
      <c r="GI339" s="190"/>
      <c r="GJ339" s="190"/>
      <c r="GK339" s="190"/>
      <c r="GL339" s="190"/>
      <c r="GM339" s="190"/>
      <c r="GN339" s="190"/>
      <c r="GO339" s="190"/>
      <c r="GP339" s="190"/>
      <c r="GQ339" s="190"/>
      <c r="GR339" s="190"/>
      <c r="GS339" s="190"/>
      <c r="GT339" s="190"/>
      <c r="GU339" s="190"/>
      <c r="GV339" s="190"/>
      <c r="GW339" s="190"/>
      <c r="GX339" s="190"/>
      <c r="GY339" s="190"/>
      <c r="GZ339" s="190"/>
      <c r="HA339" s="190"/>
      <c r="HB339" s="190"/>
      <c r="HC339" s="190"/>
      <c r="HD339" s="190"/>
      <c r="HE339" s="190"/>
      <c r="HF339" s="190"/>
      <c r="HG339" s="190"/>
      <c r="HH339" s="190"/>
      <c r="HI339" s="190"/>
      <c r="HJ339" s="190"/>
      <c r="HK339" s="190"/>
      <c r="HL339" s="190"/>
      <c r="HM339" s="190"/>
      <c r="HN339" s="190"/>
      <c r="HO339" s="190"/>
      <c r="HP339" s="190"/>
      <c r="HQ339" s="190"/>
      <c r="HR339" s="190"/>
      <c r="HS339" s="190"/>
      <c r="HT339" s="190"/>
      <c r="HU339" s="190"/>
    </row>
    <row r="340" spans="1:229" s="191" customFormat="1" ht="25.5">
      <c r="A340" s="172">
        <f t="shared" si="20"/>
        <v>331</v>
      </c>
      <c r="B340" s="224"/>
      <c r="C340" s="183" t="s">
        <v>2214</v>
      </c>
      <c r="D340" s="172">
        <v>2002</v>
      </c>
      <c r="E340" s="172" t="s">
        <v>1606</v>
      </c>
      <c r="F340" s="179" t="s">
        <v>2070</v>
      </c>
      <c r="G340" s="183" t="s">
        <v>1212</v>
      </c>
      <c r="H340" s="226"/>
      <c r="I340" s="197"/>
      <c r="J340" s="185"/>
      <c r="K340" s="184">
        <v>400000</v>
      </c>
      <c r="L340" s="172" t="s">
        <v>1603</v>
      </c>
      <c r="M340" s="179" t="s">
        <v>2450</v>
      </c>
      <c r="N340" s="172" t="s">
        <v>878</v>
      </c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0"/>
      <c r="BW340" s="190"/>
      <c r="BX340" s="190"/>
      <c r="BY340" s="190"/>
      <c r="BZ340" s="190"/>
      <c r="CA340" s="190"/>
      <c r="CB340" s="190"/>
      <c r="CC340" s="190"/>
      <c r="CD340" s="190"/>
      <c r="CE340" s="190"/>
      <c r="CF340" s="190"/>
      <c r="CG340" s="190"/>
      <c r="CH340" s="190"/>
      <c r="CI340" s="190"/>
      <c r="CJ340" s="190"/>
      <c r="CK340" s="190"/>
      <c r="CL340" s="190"/>
      <c r="CM340" s="190"/>
      <c r="CN340" s="190"/>
      <c r="CO340" s="190"/>
      <c r="CP340" s="190"/>
      <c r="CQ340" s="190"/>
      <c r="CR340" s="190"/>
      <c r="CS340" s="190"/>
      <c r="CT340" s="190"/>
      <c r="CU340" s="190"/>
      <c r="CV340" s="190"/>
      <c r="CW340" s="190"/>
      <c r="CX340" s="190"/>
      <c r="CY340" s="190"/>
      <c r="CZ340" s="190"/>
      <c r="DA340" s="190"/>
      <c r="DB340" s="190"/>
      <c r="DC340" s="190"/>
      <c r="DD340" s="190"/>
      <c r="DE340" s="190"/>
      <c r="DF340" s="190"/>
      <c r="DG340" s="190"/>
      <c r="DH340" s="190"/>
      <c r="DI340" s="190"/>
      <c r="DJ340" s="190"/>
      <c r="DK340" s="190"/>
      <c r="DL340" s="190"/>
      <c r="DM340" s="190"/>
      <c r="DN340" s="190"/>
      <c r="DO340" s="190"/>
      <c r="DP340" s="190"/>
      <c r="DQ340" s="190"/>
      <c r="DR340" s="190"/>
      <c r="DS340" s="190"/>
      <c r="DT340" s="190"/>
      <c r="DU340" s="190"/>
      <c r="DV340" s="190"/>
      <c r="DW340" s="190"/>
      <c r="DX340" s="190"/>
      <c r="DY340" s="190"/>
      <c r="DZ340" s="190"/>
      <c r="EA340" s="190"/>
      <c r="EB340" s="190"/>
      <c r="EC340" s="190"/>
      <c r="ED340" s="190"/>
      <c r="EE340" s="190"/>
      <c r="EF340" s="190"/>
      <c r="EG340" s="190"/>
      <c r="EH340" s="190"/>
      <c r="EI340" s="190"/>
      <c r="EJ340" s="190"/>
      <c r="EK340" s="190"/>
      <c r="EL340" s="190"/>
      <c r="EM340" s="190"/>
      <c r="EN340" s="190"/>
      <c r="EO340" s="190"/>
      <c r="EP340" s="190"/>
      <c r="EQ340" s="190"/>
      <c r="ER340" s="190"/>
      <c r="ES340" s="190"/>
      <c r="ET340" s="190"/>
      <c r="EU340" s="190"/>
      <c r="EV340" s="190"/>
      <c r="EW340" s="190"/>
      <c r="EX340" s="190"/>
      <c r="EY340" s="190"/>
      <c r="EZ340" s="190"/>
      <c r="FA340" s="190"/>
      <c r="FB340" s="190"/>
      <c r="FC340" s="190"/>
      <c r="FD340" s="190"/>
      <c r="FE340" s="190"/>
      <c r="FF340" s="190"/>
      <c r="FG340" s="190"/>
      <c r="FH340" s="190"/>
      <c r="FI340" s="190"/>
      <c r="FJ340" s="190"/>
      <c r="FK340" s="190"/>
      <c r="FL340" s="190"/>
      <c r="FM340" s="190"/>
      <c r="FN340" s="190"/>
      <c r="FO340" s="190"/>
      <c r="FP340" s="190"/>
      <c r="FQ340" s="190"/>
      <c r="FR340" s="190"/>
      <c r="FS340" s="190"/>
      <c r="FT340" s="190"/>
      <c r="FU340" s="190"/>
      <c r="FV340" s="190"/>
      <c r="FW340" s="190"/>
      <c r="FX340" s="190"/>
      <c r="FY340" s="190"/>
      <c r="FZ340" s="190"/>
      <c r="GA340" s="190"/>
      <c r="GB340" s="190"/>
      <c r="GC340" s="190"/>
      <c r="GD340" s="190"/>
      <c r="GE340" s="190"/>
      <c r="GF340" s="190"/>
      <c r="GG340" s="190"/>
      <c r="GH340" s="190"/>
      <c r="GI340" s="190"/>
      <c r="GJ340" s="190"/>
      <c r="GK340" s="190"/>
      <c r="GL340" s="190"/>
      <c r="GM340" s="190"/>
      <c r="GN340" s="190"/>
      <c r="GO340" s="190"/>
      <c r="GP340" s="190"/>
      <c r="GQ340" s="190"/>
      <c r="GR340" s="190"/>
      <c r="GS340" s="190"/>
      <c r="GT340" s="190"/>
      <c r="GU340" s="190"/>
      <c r="GV340" s="190"/>
      <c r="GW340" s="190"/>
      <c r="GX340" s="190"/>
      <c r="GY340" s="190"/>
      <c r="GZ340" s="190"/>
      <c r="HA340" s="190"/>
      <c r="HB340" s="190"/>
      <c r="HC340" s="190"/>
      <c r="HD340" s="190"/>
      <c r="HE340" s="190"/>
      <c r="HF340" s="190"/>
      <c r="HG340" s="190"/>
      <c r="HH340" s="190"/>
      <c r="HI340" s="190"/>
      <c r="HJ340" s="190"/>
      <c r="HK340" s="190"/>
      <c r="HL340" s="190"/>
      <c r="HM340" s="190"/>
      <c r="HN340" s="190"/>
      <c r="HO340" s="190"/>
      <c r="HP340" s="190"/>
      <c r="HQ340" s="190"/>
      <c r="HR340" s="190"/>
      <c r="HS340" s="190"/>
      <c r="HT340" s="190"/>
      <c r="HU340" s="190"/>
    </row>
    <row r="341" spans="1:229" s="191" customFormat="1" ht="25.5">
      <c r="A341" s="172">
        <f t="shared" si="20"/>
        <v>332</v>
      </c>
      <c r="B341" s="224"/>
      <c r="C341" s="183" t="s">
        <v>2215</v>
      </c>
      <c r="D341" s="172">
        <v>1997</v>
      </c>
      <c r="E341" s="172" t="s">
        <v>1606</v>
      </c>
      <c r="F341" s="179" t="s">
        <v>2070</v>
      </c>
      <c r="G341" s="183" t="s">
        <v>1212</v>
      </c>
      <c r="H341" s="226"/>
      <c r="I341" s="197"/>
      <c r="J341" s="185"/>
      <c r="K341" s="184">
        <v>400000</v>
      </c>
      <c r="L341" s="172" t="s">
        <v>1603</v>
      </c>
      <c r="M341" s="179" t="s">
        <v>2450</v>
      </c>
      <c r="N341" s="172" t="s">
        <v>878</v>
      </c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  <c r="DW341" s="190"/>
      <c r="DX341" s="190"/>
      <c r="DY341" s="190"/>
      <c r="DZ341" s="190"/>
      <c r="EA341" s="190"/>
      <c r="EB341" s="190"/>
      <c r="EC341" s="190"/>
      <c r="ED341" s="190"/>
      <c r="EE341" s="190"/>
      <c r="EF341" s="190"/>
      <c r="EG341" s="190"/>
      <c r="EH341" s="190"/>
      <c r="EI341" s="190"/>
      <c r="EJ341" s="190"/>
      <c r="EK341" s="190"/>
      <c r="EL341" s="190"/>
      <c r="EM341" s="190"/>
      <c r="EN341" s="190"/>
      <c r="EO341" s="190"/>
      <c r="EP341" s="190"/>
      <c r="EQ341" s="190"/>
      <c r="ER341" s="190"/>
      <c r="ES341" s="190"/>
      <c r="ET341" s="190"/>
      <c r="EU341" s="190"/>
      <c r="EV341" s="190"/>
      <c r="EW341" s="190"/>
      <c r="EX341" s="190"/>
      <c r="EY341" s="190"/>
      <c r="EZ341" s="190"/>
      <c r="FA341" s="190"/>
      <c r="FB341" s="190"/>
      <c r="FC341" s="190"/>
      <c r="FD341" s="190"/>
      <c r="FE341" s="190"/>
      <c r="FF341" s="190"/>
      <c r="FG341" s="190"/>
      <c r="FH341" s="190"/>
      <c r="FI341" s="190"/>
      <c r="FJ341" s="190"/>
      <c r="FK341" s="190"/>
      <c r="FL341" s="190"/>
      <c r="FM341" s="190"/>
      <c r="FN341" s="190"/>
      <c r="FO341" s="190"/>
      <c r="FP341" s="190"/>
      <c r="FQ341" s="190"/>
      <c r="FR341" s="190"/>
      <c r="FS341" s="190"/>
      <c r="FT341" s="190"/>
      <c r="FU341" s="190"/>
      <c r="FV341" s="190"/>
      <c r="FW341" s="190"/>
      <c r="FX341" s="190"/>
      <c r="FY341" s="190"/>
      <c r="FZ341" s="190"/>
      <c r="GA341" s="190"/>
      <c r="GB341" s="190"/>
      <c r="GC341" s="190"/>
      <c r="GD341" s="190"/>
      <c r="GE341" s="190"/>
      <c r="GF341" s="190"/>
      <c r="GG341" s="190"/>
      <c r="GH341" s="190"/>
      <c r="GI341" s="190"/>
      <c r="GJ341" s="190"/>
      <c r="GK341" s="190"/>
      <c r="GL341" s="190"/>
      <c r="GM341" s="190"/>
      <c r="GN341" s="190"/>
      <c r="GO341" s="190"/>
      <c r="GP341" s="190"/>
      <c r="GQ341" s="190"/>
      <c r="GR341" s="190"/>
      <c r="GS341" s="190"/>
      <c r="GT341" s="190"/>
      <c r="GU341" s="190"/>
      <c r="GV341" s="190"/>
      <c r="GW341" s="190"/>
      <c r="GX341" s="190"/>
      <c r="GY341" s="190"/>
      <c r="GZ341" s="190"/>
      <c r="HA341" s="190"/>
      <c r="HB341" s="190"/>
      <c r="HC341" s="190"/>
      <c r="HD341" s="190"/>
      <c r="HE341" s="190"/>
      <c r="HF341" s="190"/>
      <c r="HG341" s="190"/>
      <c r="HH341" s="190"/>
      <c r="HI341" s="190"/>
      <c r="HJ341" s="190"/>
      <c r="HK341" s="190"/>
      <c r="HL341" s="190"/>
      <c r="HM341" s="190"/>
      <c r="HN341" s="190"/>
      <c r="HO341" s="190"/>
      <c r="HP341" s="190"/>
      <c r="HQ341" s="190"/>
      <c r="HR341" s="190"/>
      <c r="HS341" s="190"/>
      <c r="HT341" s="190"/>
      <c r="HU341" s="190"/>
    </row>
    <row r="342" spans="1:229" s="191" customFormat="1" ht="25.5">
      <c r="A342" s="172">
        <f t="shared" si="20"/>
        <v>333</v>
      </c>
      <c r="B342" s="224"/>
      <c r="C342" s="183" t="s">
        <v>2216</v>
      </c>
      <c r="D342" s="172">
        <v>1986</v>
      </c>
      <c r="E342" s="172" t="s">
        <v>1606</v>
      </c>
      <c r="F342" s="179" t="s">
        <v>2070</v>
      </c>
      <c r="G342" s="183" t="s">
        <v>1212</v>
      </c>
      <c r="H342" s="226"/>
      <c r="I342" s="197"/>
      <c r="J342" s="185"/>
      <c r="K342" s="184">
        <v>400000</v>
      </c>
      <c r="L342" s="172" t="s">
        <v>1603</v>
      </c>
      <c r="M342" s="179" t="s">
        <v>2450</v>
      </c>
      <c r="N342" s="172" t="s">
        <v>878</v>
      </c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  <c r="DW342" s="190"/>
      <c r="DX342" s="190"/>
      <c r="DY342" s="190"/>
      <c r="DZ342" s="190"/>
      <c r="EA342" s="190"/>
      <c r="EB342" s="190"/>
      <c r="EC342" s="190"/>
      <c r="ED342" s="190"/>
      <c r="EE342" s="190"/>
      <c r="EF342" s="190"/>
      <c r="EG342" s="190"/>
      <c r="EH342" s="190"/>
      <c r="EI342" s="190"/>
      <c r="EJ342" s="190"/>
      <c r="EK342" s="190"/>
      <c r="EL342" s="190"/>
      <c r="EM342" s="190"/>
      <c r="EN342" s="190"/>
      <c r="EO342" s="190"/>
      <c r="EP342" s="190"/>
      <c r="EQ342" s="190"/>
      <c r="ER342" s="190"/>
      <c r="ES342" s="190"/>
      <c r="ET342" s="190"/>
      <c r="EU342" s="190"/>
      <c r="EV342" s="190"/>
      <c r="EW342" s="190"/>
      <c r="EX342" s="190"/>
      <c r="EY342" s="190"/>
      <c r="EZ342" s="190"/>
      <c r="FA342" s="190"/>
      <c r="FB342" s="190"/>
      <c r="FC342" s="190"/>
      <c r="FD342" s="190"/>
      <c r="FE342" s="190"/>
      <c r="FF342" s="190"/>
      <c r="FG342" s="190"/>
      <c r="FH342" s="190"/>
      <c r="FI342" s="190"/>
      <c r="FJ342" s="190"/>
      <c r="FK342" s="190"/>
      <c r="FL342" s="190"/>
      <c r="FM342" s="190"/>
      <c r="FN342" s="190"/>
      <c r="FO342" s="190"/>
      <c r="FP342" s="190"/>
      <c r="FQ342" s="190"/>
      <c r="FR342" s="190"/>
      <c r="FS342" s="190"/>
      <c r="FT342" s="190"/>
      <c r="FU342" s="190"/>
      <c r="FV342" s="190"/>
      <c r="FW342" s="190"/>
      <c r="FX342" s="190"/>
      <c r="FY342" s="190"/>
      <c r="FZ342" s="190"/>
      <c r="GA342" s="190"/>
      <c r="GB342" s="190"/>
      <c r="GC342" s="190"/>
      <c r="GD342" s="190"/>
      <c r="GE342" s="190"/>
      <c r="GF342" s="190"/>
      <c r="GG342" s="190"/>
      <c r="GH342" s="190"/>
      <c r="GI342" s="190"/>
      <c r="GJ342" s="190"/>
      <c r="GK342" s="190"/>
      <c r="GL342" s="190"/>
      <c r="GM342" s="190"/>
      <c r="GN342" s="190"/>
      <c r="GO342" s="190"/>
      <c r="GP342" s="190"/>
      <c r="GQ342" s="190"/>
      <c r="GR342" s="190"/>
      <c r="GS342" s="190"/>
      <c r="GT342" s="190"/>
      <c r="GU342" s="190"/>
      <c r="GV342" s="190"/>
      <c r="GW342" s="190"/>
      <c r="GX342" s="190"/>
      <c r="GY342" s="190"/>
      <c r="GZ342" s="190"/>
      <c r="HA342" s="190"/>
      <c r="HB342" s="190"/>
      <c r="HC342" s="190"/>
      <c r="HD342" s="190"/>
      <c r="HE342" s="190"/>
      <c r="HF342" s="190"/>
      <c r="HG342" s="190"/>
      <c r="HH342" s="190"/>
      <c r="HI342" s="190"/>
      <c r="HJ342" s="190"/>
      <c r="HK342" s="190"/>
      <c r="HL342" s="190"/>
      <c r="HM342" s="190"/>
      <c r="HN342" s="190"/>
      <c r="HO342" s="190"/>
      <c r="HP342" s="190"/>
      <c r="HQ342" s="190"/>
      <c r="HR342" s="190"/>
      <c r="HS342" s="190"/>
      <c r="HT342" s="190"/>
      <c r="HU342" s="190"/>
    </row>
    <row r="343" spans="1:229" s="26" customFormat="1" ht="25.5">
      <c r="A343" s="172">
        <f t="shared" si="20"/>
        <v>334</v>
      </c>
      <c r="B343" s="82"/>
      <c r="C343" s="45" t="s">
        <v>2217</v>
      </c>
      <c r="D343" s="40">
        <v>1986</v>
      </c>
      <c r="E343" s="57" t="s">
        <v>1606</v>
      </c>
      <c r="F343" s="55" t="s">
        <v>2070</v>
      </c>
      <c r="G343" s="45" t="s">
        <v>1212</v>
      </c>
      <c r="H343" s="113"/>
      <c r="I343" s="71"/>
      <c r="J343" s="74"/>
      <c r="K343" s="65"/>
      <c r="L343" s="57" t="s">
        <v>1603</v>
      </c>
      <c r="M343" s="179" t="s">
        <v>2450</v>
      </c>
      <c r="N343" s="57" t="s">
        <v>878</v>
      </c>
      <c r="O343" s="38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</row>
    <row r="344" spans="1:229" s="191" customFormat="1" ht="25.5">
      <c r="A344" s="172">
        <f t="shared" si="20"/>
        <v>335</v>
      </c>
      <c r="B344" s="224"/>
      <c r="C344" s="183" t="s">
        <v>2218</v>
      </c>
      <c r="D344" s="172">
        <v>1999</v>
      </c>
      <c r="E344" s="172" t="s">
        <v>1606</v>
      </c>
      <c r="F344" s="179" t="s">
        <v>2070</v>
      </c>
      <c r="G344" s="183" t="s">
        <v>1212</v>
      </c>
      <c r="H344" s="226"/>
      <c r="I344" s="197"/>
      <c r="J344" s="185"/>
      <c r="K344" s="184">
        <v>355000</v>
      </c>
      <c r="L344" s="172" t="s">
        <v>1603</v>
      </c>
      <c r="M344" s="179" t="s">
        <v>2450</v>
      </c>
      <c r="N344" s="172" t="s">
        <v>878</v>
      </c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  <c r="BI344" s="190"/>
      <c r="BJ344" s="190"/>
      <c r="BK344" s="190"/>
      <c r="BL344" s="190"/>
      <c r="BM344" s="190"/>
      <c r="BN344" s="190"/>
      <c r="BO344" s="190"/>
      <c r="BP344" s="190"/>
      <c r="BQ344" s="190"/>
      <c r="BR344" s="190"/>
      <c r="BS344" s="190"/>
      <c r="BT344" s="190"/>
      <c r="BU344" s="190"/>
      <c r="BV344" s="190"/>
      <c r="BW344" s="190"/>
      <c r="BX344" s="190"/>
      <c r="BY344" s="190"/>
      <c r="BZ344" s="190"/>
      <c r="CA344" s="190"/>
      <c r="CB344" s="190"/>
      <c r="CC344" s="190"/>
      <c r="CD344" s="190"/>
      <c r="CE344" s="190"/>
      <c r="CF344" s="190"/>
      <c r="CG344" s="190"/>
      <c r="CH344" s="190"/>
      <c r="CI344" s="190"/>
      <c r="CJ344" s="190"/>
      <c r="CK344" s="190"/>
      <c r="CL344" s="190"/>
      <c r="CM344" s="190"/>
      <c r="CN344" s="190"/>
      <c r="CO344" s="190"/>
      <c r="CP344" s="190"/>
      <c r="CQ344" s="190"/>
      <c r="CR344" s="190"/>
      <c r="CS344" s="190"/>
      <c r="CT344" s="190"/>
      <c r="CU344" s="190"/>
      <c r="CV344" s="190"/>
      <c r="CW344" s="190"/>
      <c r="CX344" s="190"/>
      <c r="CY344" s="190"/>
      <c r="CZ344" s="190"/>
      <c r="DA344" s="190"/>
      <c r="DB344" s="190"/>
      <c r="DC344" s="190"/>
      <c r="DD344" s="190"/>
      <c r="DE344" s="190"/>
      <c r="DF344" s="190"/>
      <c r="DG344" s="190"/>
      <c r="DH344" s="190"/>
      <c r="DI344" s="190"/>
      <c r="DJ344" s="190"/>
      <c r="DK344" s="190"/>
      <c r="DL344" s="190"/>
      <c r="DM344" s="190"/>
      <c r="DN344" s="190"/>
      <c r="DO344" s="190"/>
      <c r="DP344" s="190"/>
      <c r="DQ344" s="190"/>
      <c r="DR344" s="190"/>
      <c r="DS344" s="190"/>
      <c r="DT344" s="190"/>
      <c r="DU344" s="190"/>
      <c r="DV344" s="190"/>
      <c r="DW344" s="190"/>
      <c r="DX344" s="190"/>
      <c r="DY344" s="190"/>
      <c r="DZ344" s="190"/>
      <c r="EA344" s="190"/>
      <c r="EB344" s="190"/>
      <c r="EC344" s="190"/>
      <c r="ED344" s="190"/>
      <c r="EE344" s="190"/>
      <c r="EF344" s="190"/>
      <c r="EG344" s="190"/>
      <c r="EH344" s="190"/>
      <c r="EI344" s="190"/>
      <c r="EJ344" s="190"/>
      <c r="EK344" s="190"/>
      <c r="EL344" s="190"/>
      <c r="EM344" s="190"/>
      <c r="EN344" s="190"/>
      <c r="EO344" s="190"/>
      <c r="EP344" s="190"/>
      <c r="EQ344" s="190"/>
      <c r="ER344" s="190"/>
      <c r="ES344" s="190"/>
      <c r="ET344" s="190"/>
      <c r="EU344" s="190"/>
      <c r="EV344" s="190"/>
      <c r="EW344" s="190"/>
      <c r="EX344" s="190"/>
      <c r="EY344" s="190"/>
      <c r="EZ344" s="190"/>
      <c r="FA344" s="190"/>
      <c r="FB344" s="190"/>
      <c r="FC344" s="190"/>
      <c r="FD344" s="190"/>
      <c r="FE344" s="190"/>
      <c r="FF344" s="190"/>
      <c r="FG344" s="190"/>
      <c r="FH344" s="190"/>
      <c r="FI344" s="190"/>
      <c r="FJ344" s="190"/>
      <c r="FK344" s="190"/>
      <c r="FL344" s="190"/>
      <c r="FM344" s="190"/>
      <c r="FN344" s="190"/>
      <c r="FO344" s="190"/>
      <c r="FP344" s="190"/>
      <c r="FQ344" s="190"/>
      <c r="FR344" s="190"/>
      <c r="FS344" s="190"/>
      <c r="FT344" s="190"/>
      <c r="FU344" s="190"/>
      <c r="FV344" s="190"/>
      <c r="FW344" s="190"/>
      <c r="FX344" s="190"/>
      <c r="FY344" s="190"/>
      <c r="FZ344" s="190"/>
      <c r="GA344" s="190"/>
      <c r="GB344" s="190"/>
      <c r="GC344" s="190"/>
      <c r="GD344" s="190"/>
      <c r="GE344" s="190"/>
      <c r="GF344" s="190"/>
      <c r="GG344" s="190"/>
      <c r="GH344" s="190"/>
      <c r="GI344" s="190"/>
      <c r="GJ344" s="190"/>
      <c r="GK344" s="190"/>
      <c r="GL344" s="190"/>
      <c r="GM344" s="190"/>
      <c r="GN344" s="190"/>
      <c r="GO344" s="190"/>
      <c r="GP344" s="190"/>
      <c r="GQ344" s="190"/>
      <c r="GR344" s="190"/>
      <c r="GS344" s="190"/>
      <c r="GT344" s="190"/>
      <c r="GU344" s="190"/>
      <c r="GV344" s="190"/>
      <c r="GW344" s="190"/>
      <c r="GX344" s="190"/>
      <c r="GY344" s="190"/>
      <c r="GZ344" s="190"/>
      <c r="HA344" s="190"/>
      <c r="HB344" s="190"/>
      <c r="HC344" s="190"/>
      <c r="HD344" s="190"/>
      <c r="HE344" s="190"/>
      <c r="HF344" s="190"/>
      <c r="HG344" s="190"/>
      <c r="HH344" s="190"/>
      <c r="HI344" s="190"/>
      <c r="HJ344" s="190"/>
      <c r="HK344" s="190"/>
      <c r="HL344" s="190"/>
      <c r="HM344" s="190"/>
      <c r="HN344" s="190"/>
      <c r="HO344" s="190"/>
      <c r="HP344" s="190"/>
      <c r="HQ344" s="190"/>
      <c r="HR344" s="190"/>
      <c r="HS344" s="190"/>
      <c r="HT344" s="190"/>
      <c r="HU344" s="190"/>
    </row>
    <row r="345" spans="1:229" s="191" customFormat="1" ht="25.5">
      <c r="A345" s="172">
        <f t="shared" si="20"/>
        <v>336</v>
      </c>
      <c r="B345" s="224"/>
      <c r="C345" s="183" t="s">
        <v>2219</v>
      </c>
      <c r="D345" s="172">
        <v>1998</v>
      </c>
      <c r="E345" s="172" t="s">
        <v>1606</v>
      </c>
      <c r="F345" s="179" t="s">
        <v>2070</v>
      </c>
      <c r="G345" s="183" t="s">
        <v>1212</v>
      </c>
      <c r="H345" s="226"/>
      <c r="I345" s="197"/>
      <c r="J345" s="185"/>
      <c r="K345" s="184">
        <v>355000</v>
      </c>
      <c r="L345" s="172" t="s">
        <v>1603</v>
      </c>
      <c r="M345" s="179" t="s">
        <v>2450</v>
      </c>
      <c r="N345" s="172" t="s">
        <v>878</v>
      </c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  <c r="BI345" s="190"/>
      <c r="BJ345" s="190"/>
      <c r="BK345" s="190"/>
      <c r="BL345" s="190"/>
      <c r="BM345" s="190"/>
      <c r="BN345" s="190"/>
      <c r="BO345" s="190"/>
      <c r="BP345" s="190"/>
      <c r="BQ345" s="190"/>
      <c r="BR345" s="190"/>
      <c r="BS345" s="190"/>
      <c r="BT345" s="190"/>
      <c r="BU345" s="190"/>
      <c r="BV345" s="190"/>
      <c r="BW345" s="190"/>
      <c r="BX345" s="190"/>
      <c r="BY345" s="190"/>
      <c r="BZ345" s="190"/>
      <c r="CA345" s="190"/>
      <c r="CB345" s="190"/>
      <c r="CC345" s="190"/>
      <c r="CD345" s="190"/>
      <c r="CE345" s="190"/>
      <c r="CF345" s="190"/>
      <c r="CG345" s="190"/>
      <c r="CH345" s="190"/>
      <c r="CI345" s="190"/>
      <c r="CJ345" s="190"/>
      <c r="CK345" s="190"/>
      <c r="CL345" s="190"/>
      <c r="CM345" s="190"/>
      <c r="CN345" s="190"/>
      <c r="CO345" s="190"/>
      <c r="CP345" s="190"/>
      <c r="CQ345" s="190"/>
      <c r="CR345" s="190"/>
      <c r="CS345" s="190"/>
      <c r="CT345" s="190"/>
      <c r="CU345" s="190"/>
      <c r="CV345" s="190"/>
      <c r="CW345" s="190"/>
      <c r="CX345" s="190"/>
      <c r="CY345" s="190"/>
      <c r="CZ345" s="190"/>
      <c r="DA345" s="190"/>
      <c r="DB345" s="190"/>
      <c r="DC345" s="190"/>
      <c r="DD345" s="190"/>
      <c r="DE345" s="190"/>
      <c r="DF345" s="190"/>
      <c r="DG345" s="190"/>
      <c r="DH345" s="190"/>
      <c r="DI345" s="190"/>
      <c r="DJ345" s="190"/>
      <c r="DK345" s="190"/>
      <c r="DL345" s="190"/>
      <c r="DM345" s="190"/>
      <c r="DN345" s="190"/>
      <c r="DO345" s="190"/>
      <c r="DP345" s="190"/>
      <c r="DQ345" s="190"/>
      <c r="DR345" s="190"/>
      <c r="DS345" s="190"/>
      <c r="DT345" s="190"/>
      <c r="DU345" s="190"/>
      <c r="DV345" s="190"/>
      <c r="DW345" s="190"/>
      <c r="DX345" s="190"/>
      <c r="DY345" s="190"/>
      <c r="DZ345" s="190"/>
      <c r="EA345" s="190"/>
      <c r="EB345" s="190"/>
      <c r="EC345" s="190"/>
      <c r="ED345" s="190"/>
      <c r="EE345" s="190"/>
      <c r="EF345" s="190"/>
      <c r="EG345" s="190"/>
      <c r="EH345" s="190"/>
      <c r="EI345" s="190"/>
      <c r="EJ345" s="190"/>
      <c r="EK345" s="190"/>
      <c r="EL345" s="190"/>
      <c r="EM345" s="190"/>
      <c r="EN345" s="190"/>
      <c r="EO345" s="190"/>
      <c r="EP345" s="190"/>
      <c r="EQ345" s="190"/>
      <c r="ER345" s="190"/>
      <c r="ES345" s="190"/>
      <c r="ET345" s="190"/>
      <c r="EU345" s="190"/>
      <c r="EV345" s="190"/>
      <c r="EW345" s="190"/>
      <c r="EX345" s="190"/>
      <c r="EY345" s="190"/>
      <c r="EZ345" s="190"/>
      <c r="FA345" s="190"/>
      <c r="FB345" s="190"/>
      <c r="FC345" s="190"/>
      <c r="FD345" s="190"/>
      <c r="FE345" s="190"/>
      <c r="FF345" s="190"/>
      <c r="FG345" s="190"/>
      <c r="FH345" s="190"/>
      <c r="FI345" s="190"/>
      <c r="FJ345" s="190"/>
      <c r="FK345" s="190"/>
      <c r="FL345" s="190"/>
      <c r="FM345" s="190"/>
      <c r="FN345" s="190"/>
      <c r="FO345" s="190"/>
      <c r="FP345" s="190"/>
      <c r="FQ345" s="190"/>
      <c r="FR345" s="190"/>
      <c r="FS345" s="190"/>
      <c r="FT345" s="190"/>
      <c r="FU345" s="190"/>
      <c r="FV345" s="190"/>
      <c r="FW345" s="190"/>
      <c r="FX345" s="190"/>
      <c r="FY345" s="190"/>
      <c r="FZ345" s="190"/>
      <c r="GA345" s="190"/>
      <c r="GB345" s="190"/>
      <c r="GC345" s="190"/>
      <c r="GD345" s="190"/>
      <c r="GE345" s="190"/>
      <c r="GF345" s="190"/>
      <c r="GG345" s="190"/>
      <c r="GH345" s="190"/>
      <c r="GI345" s="190"/>
      <c r="GJ345" s="190"/>
      <c r="GK345" s="190"/>
      <c r="GL345" s="190"/>
      <c r="GM345" s="190"/>
      <c r="GN345" s="190"/>
      <c r="GO345" s="190"/>
      <c r="GP345" s="190"/>
      <c r="GQ345" s="190"/>
      <c r="GR345" s="190"/>
      <c r="GS345" s="190"/>
      <c r="GT345" s="190"/>
      <c r="GU345" s="190"/>
      <c r="GV345" s="190"/>
      <c r="GW345" s="190"/>
      <c r="GX345" s="190"/>
      <c r="GY345" s="190"/>
      <c r="GZ345" s="190"/>
      <c r="HA345" s="190"/>
      <c r="HB345" s="190"/>
      <c r="HC345" s="190"/>
      <c r="HD345" s="190"/>
      <c r="HE345" s="190"/>
      <c r="HF345" s="190"/>
      <c r="HG345" s="190"/>
      <c r="HH345" s="190"/>
      <c r="HI345" s="190"/>
      <c r="HJ345" s="190"/>
      <c r="HK345" s="190"/>
      <c r="HL345" s="190"/>
      <c r="HM345" s="190"/>
      <c r="HN345" s="190"/>
      <c r="HO345" s="190"/>
      <c r="HP345" s="190"/>
      <c r="HQ345" s="190"/>
      <c r="HR345" s="190"/>
      <c r="HS345" s="190"/>
      <c r="HT345" s="190"/>
      <c r="HU345" s="190"/>
    </row>
    <row r="346" spans="1:229" s="191" customFormat="1" ht="25.5">
      <c r="A346" s="172">
        <f t="shared" si="20"/>
        <v>337</v>
      </c>
      <c r="B346" s="224"/>
      <c r="C346" s="183" t="s">
        <v>2220</v>
      </c>
      <c r="D346" s="172">
        <v>1997</v>
      </c>
      <c r="E346" s="172" t="s">
        <v>1606</v>
      </c>
      <c r="F346" s="179" t="s">
        <v>2070</v>
      </c>
      <c r="G346" s="183" t="s">
        <v>1212</v>
      </c>
      <c r="H346" s="226"/>
      <c r="I346" s="197"/>
      <c r="J346" s="185"/>
      <c r="K346" s="184">
        <v>430000</v>
      </c>
      <c r="L346" s="172" t="s">
        <v>1603</v>
      </c>
      <c r="M346" s="179" t="s">
        <v>2450</v>
      </c>
      <c r="N346" s="172" t="s">
        <v>878</v>
      </c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0"/>
      <c r="AU346" s="190"/>
      <c r="AV346" s="190"/>
      <c r="AW346" s="190"/>
      <c r="AX346" s="190"/>
      <c r="AY346" s="190"/>
      <c r="AZ346" s="190"/>
      <c r="BA346" s="190"/>
      <c r="BB346" s="190"/>
      <c r="BC346" s="190"/>
      <c r="BD346" s="190"/>
      <c r="BE346" s="190"/>
      <c r="BF346" s="190"/>
      <c r="BG346" s="190"/>
      <c r="BH346" s="190"/>
      <c r="BI346" s="190"/>
      <c r="BJ346" s="190"/>
      <c r="BK346" s="190"/>
      <c r="BL346" s="190"/>
      <c r="BM346" s="190"/>
      <c r="BN346" s="190"/>
      <c r="BO346" s="190"/>
      <c r="BP346" s="190"/>
      <c r="BQ346" s="190"/>
      <c r="BR346" s="190"/>
      <c r="BS346" s="190"/>
      <c r="BT346" s="190"/>
      <c r="BU346" s="190"/>
      <c r="BV346" s="190"/>
      <c r="BW346" s="190"/>
      <c r="BX346" s="190"/>
      <c r="BY346" s="190"/>
      <c r="BZ346" s="190"/>
      <c r="CA346" s="190"/>
      <c r="CB346" s="190"/>
      <c r="CC346" s="190"/>
      <c r="CD346" s="190"/>
      <c r="CE346" s="190"/>
      <c r="CF346" s="190"/>
      <c r="CG346" s="190"/>
      <c r="CH346" s="190"/>
      <c r="CI346" s="190"/>
      <c r="CJ346" s="190"/>
      <c r="CK346" s="190"/>
      <c r="CL346" s="190"/>
      <c r="CM346" s="190"/>
      <c r="CN346" s="190"/>
      <c r="CO346" s="190"/>
      <c r="CP346" s="190"/>
      <c r="CQ346" s="190"/>
      <c r="CR346" s="190"/>
      <c r="CS346" s="190"/>
      <c r="CT346" s="190"/>
      <c r="CU346" s="190"/>
      <c r="CV346" s="190"/>
      <c r="CW346" s="190"/>
      <c r="CX346" s="190"/>
      <c r="CY346" s="190"/>
      <c r="CZ346" s="190"/>
      <c r="DA346" s="190"/>
      <c r="DB346" s="190"/>
      <c r="DC346" s="190"/>
      <c r="DD346" s="190"/>
      <c r="DE346" s="190"/>
      <c r="DF346" s="190"/>
      <c r="DG346" s="190"/>
      <c r="DH346" s="190"/>
      <c r="DI346" s="190"/>
      <c r="DJ346" s="190"/>
      <c r="DK346" s="190"/>
      <c r="DL346" s="190"/>
      <c r="DM346" s="190"/>
      <c r="DN346" s="190"/>
      <c r="DO346" s="190"/>
      <c r="DP346" s="190"/>
      <c r="DQ346" s="190"/>
      <c r="DR346" s="190"/>
      <c r="DS346" s="190"/>
      <c r="DT346" s="190"/>
      <c r="DU346" s="190"/>
      <c r="DV346" s="190"/>
      <c r="DW346" s="190"/>
      <c r="DX346" s="190"/>
      <c r="DY346" s="190"/>
      <c r="DZ346" s="190"/>
      <c r="EA346" s="190"/>
      <c r="EB346" s="190"/>
      <c r="EC346" s="190"/>
      <c r="ED346" s="190"/>
      <c r="EE346" s="190"/>
      <c r="EF346" s="190"/>
      <c r="EG346" s="190"/>
      <c r="EH346" s="190"/>
      <c r="EI346" s="190"/>
      <c r="EJ346" s="190"/>
      <c r="EK346" s="190"/>
      <c r="EL346" s="190"/>
      <c r="EM346" s="190"/>
      <c r="EN346" s="190"/>
      <c r="EO346" s="190"/>
      <c r="EP346" s="190"/>
      <c r="EQ346" s="190"/>
      <c r="ER346" s="190"/>
      <c r="ES346" s="190"/>
      <c r="ET346" s="190"/>
      <c r="EU346" s="190"/>
      <c r="EV346" s="190"/>
      <c r="EW346" s="190"/>
      <c r="EX346" s="190"/>
      <c r="EY346" s="190"/>
      <c r="EZ346" s="190"/>
      <c r="FA346" s="190"/>
      <c r="FB346" s="190"/>
      <c r="FC346" s="190"/>
      <c r="FD346" s="190"/>
      <c r="FE346" s="190"/>
      <c r="FF346" s="190"/>
      <c r="FG346" s="190"/>
      <c r="FH346" s="190"/>
      <c r="FI346" s="190"/>
      <c r="FJ346" s="190"/>
      <c r="FK346" s="190"/>
      <c r="FL346" s="190"/>
      <c r="FM346" s="190"/>
      <c r="FN346" s="190"/>
      <c r="FO346" s="190"/>
      <c r="FP346" s="190"/>
      <c r="FQ346" s="190"/>
      <c r="FR346" s="190"/>
      <c r="FS346" s="190"/>
      <c r="FT346" s="190"/>
      <c r="FU346" s="190"/>
      <c r="FV346" s="190"/>
      <c r="FW346" s="190"/>
      <c r="FX346" s="190"/>
      <c r="FY346" s="190"/>
      <c r="FZ346" s="190"/>
      <c r="GA346" s="190"/>
      <c r="GB346" s="190"/>
      <c r="GC346" s="190"/>
      <c r="GD346" s="190"/>
      <c r="GE346" s="190"/>
      <c r="GF346" s="190"/>
      <c r="GG346" s="190"/>
      <c r="GH346" s="190"/>
      <c r="GI346" s="190"/>
      <c r="GJ346" s="190"/>
      <c r="GK346" s="190"/>
      <c r="GL346" s="190"/>
      <c r="GM346" s="190"/>
      <c r="GN346" s="190"/>
      <c r="GO346" s="190"/>
      <c r="GP346" s="190"/>
      <c r="GQ346" s="190"/>
      <c r="GR346" s="190"/>
      <c r="GS346" s="190"/>
      <c r="GT346" s="190"/>
      <c r="GU346" s="190"/>
      <c r="GV346" s="190"/>
      <c r="GW346" s="190"/>
      <c r="GX346" s="190"/>
      <c r="GY346" s="190"/>
      <c r="GZ346" s="190"/>
      <c r="HA346" s="190"/>
      <c r="HB346" s="190"/>
      <c r="HC346" s="190"/>
      <c r="HD346" s="190"/>
      <c r="HE346" s="190"/>
      <c r="HF346" s="190"/>
      <c r="HG346" s="190"/>
      <c r="HH346" s="190"/>
      <c r="HI346" s="190"/>
      <c r="HJ346" s="190"/>
      <c r="HK346" s="190"/>
      <c r="HL346" s="190"/>
      <c r="HM346" s="190"/>
      <c r="HN346" s="190"/>
      <c r="HO346" s="190"/>
      <c r="HP346" s="190"/>
      <c r="HQ346" s="190"/>
      <c r="HR346" s="190"/>
      <c r="HS346" s="190"/>
      <c r="HT346" s="190"/>
      <c r="HU346" s="190"/>
    </row>
    <row r="347" spans="1:229" s="191" customFormat="1" ht="25.5">
      <c r="A347" s="172">
        <f t="shared" si="20"/>
        <v>338</v>
      </c>
      <c r="B347" s="224"/>
      <c r="C347" s="183" t="s">
        <v>2221</v>
      </c>
      <c r="D347" s="172">
        <v>1994</v>
      </c>
      <c r="E347" s="172" t="s">
        <v>1606</v>
      </c>
      <c r="F347" s="179" t="s">
        <v>2070</v>
      </c>
      <c r="G347" s="183" t="s">
        <v>1212</v>
      </c>
      <c r="H347" s="226"/>
      <c r="I347" s="197"/>
      <c r="J347" s="185"/>
      <c r="K347" s="184">
        <v>430000</v>
      </c>
      <c r="L347" s="172" t="s">
        <v>1603</v>
      </c>
      <c r="M347" s="179" t="s">
        <v>2450</v>
      </c>
      <c r="N347" s="172" t="s">
        <v>878</v>
      </c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  <c r="BI347" s="190"/>
      <c r="BJ347" s="190"/>
      <c r="BK347" s="190"/>
      <c r="BL347" s="190"/>
      <c r="BM347" s="190"/>
      <c r="BN347" s="190"/>
      <c r="BO347" s="190"/>
      <c r="BP347" s="190"/>
      <c r="BQ347" s="190"/>
      <c r="BR347" s="190"/>
      <c r="BS347" s="190"/>
      <c r="BT347" s="190"/>
      <c r="BU347" s="190"/>
      <c r="BV347" s="190"/>
      <c r="BW347" s="190"/>
      <c r="BX347" s="190"/>
      <c r="BY347" s="190"/>
      <c r="BZ347" s="190"/>
      <c r="CA347" s="190"/>
      <c r="CB347" s="190"/>
      <c r="CC347" s="190"/>
      <c r="CD347" s="190"/>
      <c r="CE347" s="190"/>
      <c r="CF347" s="190"/>
      <c r="CG347" s="190"/>
      <c r="CH347" s="190"/>
      <c r="CI347" s="190"/>
      <c r="CJ347" s="190"/>
      <c r="CK347" s="190"/>
      <c r="CL347" s="190"/>
      <c r="CM347" s="190"/>
      <c r="CN347" s="190"/>
      <c r="CO347" s="190"/>
      <c r="CP347" s="190"/>
      <c r="CQ347" s="190"/>
      <c r="CR347" s="190"/>
      <c r="CS347" s="190"/>
      <c r="CT347" s="190"/>
      <c r="CU347" s="190"/>
      <c r="CV347" s="190"/>
      <c r="CW347" s="190"/>
      <c r="CX347" s="190"/>
      <c r="CY347" s="190"/>
      <c r="CZ347" s="190"/>
      <c r="DA347" s="190"/>
      <c r="DB347" s="190"/>
      <c r="DC347" s="190"/>
      <c r="DD347" s="190"/>
      <c r="DE347" s="190"/>
      <c r="DF347" s="190"/>
      <c r="DG347" s="190"/>
      <c r="DH347" s="190"/>
      <c r="DI347" s="190"/>
      <c r="DJ347" s="190"/>
      <c r="DK347" s="190"/>
      <c r="DL347" s="190"/>
      <c r="DM347" s="190"/>
      <c r="DN347" s="190"/>
      <c r="DO347" s="190"/>
      <c r="DP347" s="190"/>
      <c r="DQ347" s="190"/>
      <c r="DR347" s="190"/>
      <c r="DS347" s="190"/>
      <c r="DT347" s="190"/>
      <c r="DU347" s="190"/>
      <c r="DV347" s="190"/>
      <c r="DW347" s="190"/>
      <c r="DX347" s="190"/>
      <c r="DY347" s="190"/>
      <c r="DZ347" s="190"/>
      <c r="EA347" s="190"/>
      <c r="EB347" s="190"/>
      <c r="EC347" s="190"/>
      <c r="ED347" s="190"/>
      <c r="EE347" s="190"/>
      <c r="EF347" s="190"/>
      <c r="EG347" s="190"/>
      <c r="EH347" s="190"/>
      <c r="EI347" s="190"/>
      <c r="EJ347" s="190"/>
      <c r="EK347" s="190"/>
      <c r="EL347" s="190"/>
      <c r="EM347" s="190"/>
      <c r="EN347" s="190"/>
      <c r="EO347" s="190"/>
      <c r="EP347" s="190"/>
      <c r="EQ347" s="190"/>
      <c r="ER347" s="190"/>
      <c r="ES347" s="190"/>
      <c r="ET347" s="190"/>
      <c r="EU347" s="190"/>
      <c r="EV347" s="190"/>
      <c r="EW347" s="190"/>
      <c r="EX347" s="190"/>
      <c r="EY347" s="190"/>
      <c r="EZ347" s="190"/>
      <c r="FA347" s="190"/>
      <c r="FB347" s="190"/>
      <c r="FC347" s="190"/>
      <c r="FD347" s="190"/>
      <c r="FE347" s="190"/>
      <c r="FF347" s="190"/>
      <c r="FG347" s="190"/>
      <c r="FH347" s="190"/>
      <c r="FI347" s="190"/>
      <c r="FJ347" s="190"/>
      <c r="FK347" s="190"/>
      <c r="FL347" s="190"/>
      <c r="FM347" s="190"/>
      <c r="FN347" s="190"/>
      <c r="FO347" s="190"/>
      <c r="FP347" s="190"/>
      <c r="FQ347" s="190"/>
      <c r="FR347" s="190"/>
      <c r="FS347" s="190"/>
      <c r="FT347" s="190"/>
      <c r="FU347" s="190"/>
      <c r="FV347" s="190"/>
      <c r="FW347" s="190"/>
      <c r="FX347" s="190"/>
      <c r="FY347" s="190"/>
      <c r="FZ347" s="190"/>
      <c r="GA347" s="190"/>
      <c r="GB347" s="190"/>
      <c r="GC347" s="190"/>
      <c r="GD347" s="190"/>
      <c r="GE347" s="190"/>
      <c r="GF347" s="190"/>
      <c r="GG347" s="190"/>
      <c r="GH347" s="190"/>
      <c r="GI347" s="190"/>
      <c r="GJ347" s="190"/>
      <c r="GK347" s="190"/>
      <c r="GL347" s="190"/>
      <c r="GM347" s="190"/>
      <c r="GN347" s="190"/>
      <c r="GO347" s="190"/>
      <c r="GP347" s="190"/>
      <c r="GQ347" s="190"/>
      <c r="GR347" s="190"/>
      <c r="GS347" s="190"/>
      <c r="GT347" s="190"/>
      <c r="GU347" s="190"/>
      <c r="GV347" s="190"/>
      <c r="GW347" s="190"/>
      <c r="GX347" s="190"/>
      <c r="GY347" s="190"/>
      <c r="GZ347" s="190"/>
      <c r="HA347" s="190"/>
      <c r="HB347" s="190"/>
      <c r="HC347" s="190"/>
      <c r="HD347" s="190"/>
      <c r="HE347" s="190"/>
      <c r="HF347" s="190"/>
      <c r="HG347" s="190"/>
      <c r="HH347" s="190"/>
      <c r="HI347" s="190"/>
      <c r="HJ347" s="190"/>
      <c r="HK347" s="190"/>
      <c r="HL347" s="190"/>
      <c r="HM347" s="190"/>
      <c r="HN347" s="190"/>
      <c r="HO347" s="190"/>
      <c r="HP347" s="190"/>
      <c r="HQ347" s="190"/>
      <c r="HR347" s="190"/>
      <c r="HS347" s="190"/>
      <c r="HT347" s="190"/>
      <c r="HU347" s="190"/>
    </row>
    <row r="348" spans="1:229" s="26" customFormat="1" ht="25.5">
      <c r="A348" s="172">
        <f t="shared" si="20"/>
        <v>339</v>
      </c>
      <c r="B348" s="82"/>
      <c r="C348" s="45" t="s">
        <v>2222</v>
      </c>
      <c r="D348" s="40">
        <v>1988</v>
      </c>
      <c r="E348" s="57" t="s">
        <v>1606</v>
      </c>
      <c r="F348" s="55" t="s">
        <v>2070</v>
      </c>
      <c r="G348" s="45" t="s">
        <v>1212</v>
      </c>
      <c r="H348" s="113"/>
      <c r="I348" s="71"/>
      <c r="J348" s="74"/>
      <c r="K348" s="65"/>
      <c r="L348" s="57" t="s">
        <v>1603</v>
      </c>
      <c r="M348" s="179" t="s">
        <v>2450</v>
      </c>
      <c r="N348" s="57" t="s">
        <v>878</v>
      </c>
      <c r="O348" s="38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5"/>
      <c r="GN348" s="25"/>
      <c r="GO348" s="25"/>
      <c r="GP348" s="25"/>
      <c r="GQ348" s="25"/>
      <c r="GR348" s="25"/>
      <c r="GS348" s="25"/>
      <c r="GT348" s="25"/>
      <c r="GU348" s="25"/>
      <c r="GV348" s="25"/>
      <c r="GW348" s="25"/>
      <c r="GX348" s="25"/>
      <c r="GY348" s="25"/>
      <c r="GZ348" s="25"/>
      <c r="HA348" s="25"/>
      <c r="HB348" s="25"/>
      <c r="HC348" s="25"/>
      <c r="HD348" s="25"/>
      <c r="HE348" s="25"/>
      <c r="HF348" s="25"/>
      <c r="HG348" s="25"/>
      <c r="HH348" s="25"/>
      <c r="HI348" s="25"/>
      <c r="HJ348" s="25"/>
      <c r="HK348" s="25"/>
      <c r="HL348" s="25"/>
      <c r="HM348" s="25"/>
      <c r="HN348" s="25"/>
      <c r="HO348" s="25"/>
      <c r="HP348" s="25"/>
      <c r="HQ348" s="25"/>
      <c r="HR348" s="25"/>
      <c r="HS348" s="25"/>
      <c r="HT348" s="25"/>
      <c r="HU348" s="25"/>
    </row>
    <row r="349" spans="1:229" s="26" customFormat="1" ht="25.5">
      <c r="A349" s="172">
        <f t="shared" si="20"/>
        <v>340</v>
      </c>
      <c r="B349" s="82"/>
      <c r="C349" s="45" t="s">
        <v>2223</v>
      </c>
      <c r="D349" s="40">
        <v>1999</v>
      </c>
      <c r="E349" s="57" t="s">
        <v>1606</v>
      </c>
      <c r="F349" s="55" t="s">
        <v>2070</v>
      </c>
      <c r="G349" s="45" t="s">
        <v>1212</v>
      </c>
      <c r="H349" s="113"/>
      <c r="I349" s="71"/>
      <c r="J349" s="74"/>
      <c r="K349" s="65"/>
      <c r="L349" s="57" t="s">
        <v>1603</v>
      </c>
      <c r="M349" s="179" t="s">
        <v>2450</v>
      </c>
      <c r="N349" s="57" t="s">
        <v>878</v>
      </c>
      <c r="O349" s="38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5"/>
      <c r="GN349" s="25"/>
      <c r="GO349" s="25"/>
      <c r="GP349" s="25"/>
      <c r="GQ349" s="25"/>
      <c r="GR349" s="25"/>
      <c r="GS349" s="25"/>
      <c r="GT349" s="25"/>
      <c r="GU349" s="25"/>
      <c r="GV349" s="25"/>
      <c r="GW349" s="25"/>
      <c r="GX349" s="25"/>
      <c r="GY349" s="25"/>
      <c r="GZ349" s="25"/>
      <c r="HA349" s="25"/>
      <c r="HB349" s="25"/>
      <c r="HC349" s="25"/>
      <c r="HD349" s="25"/>
      <c r="HE349" s="25"/>
      <c r="HF349" s="25"/>
      <c r="HG349" s="25"/>
      <c r="HH349" s="25"/>
      <c r="HI349" s="25"/>
      <c r="HJ349" s="25"/>
      <c r="HK349" s="25"/>
      <c r="HL349" s="25"/>
      <c r="HM349" s="25"/>
      <c r="HN349" s="25"/>
      <c r="HO349" s="25"/>
      <c r="HP349" s="25"/>
      <c r="HQ349" s="25"/>
      <c r="HR349" s="25"/>
      <c r="HS349" s="25"/>
      <c r="HT349" s="25"/>
      <c r="HU349" s="25"/>
    </row>
    <row r="350" spans="1:229" s="191" customFormat="1" ht="38.25">
      <c r="A350" s="172">
        <f t="shared" si="20"/>
        <v>341</v>
      </c>
      <c r="B350" s="224"/>
      <c r="C350" s="243" t="s">
        <v>2225</v>
      </c>
      <c r="D350" s="244">
        <v>1986</v>
      </c>
      <c r="E350" s="172" t="s">
        <v>1606</v>
      </c>
      <c r="F350" s="179" t="s">
        <v>2070</v>
      </c>
      <c r="G350" s="183" t="s">
        <v>1212</v>
      </c>
      <c r="H350" s="226"/>
      <c r="I350" s="197"/>
      <c r="J350" s="185"/>
      <c r="K350" s="184">
        <v>250000</v>
      </c>
      <c r="L350" s="172" t="s">
        <v>1603</v>
      </c>
      <c r="M350" s="179" t="s">
        <v>2450</v>
      </c>
      <c r="N350" s="172" t="s">
        <v>878</v>
      </c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  <c r="BI350" s="190"/>
      <c r="BJ350" s="190"/>
      <c r="BK350" s="190"/>
      <c r="BL350" s="190"/>
      <c r="BM350" s="190"/>
      <c r="BN350" s="190"/>
      <c r="BO350" s="190"/>
      <c r="BP350" s="190"/>
      <c r="BQ350" s="190"/>
      <c r="BR350" s="190"/>
      <c r="BS350" s="190"/>
      <c r="BT350" s="190"/>
      <c r="BU350" s="190"/>
      <c r="BV350" s="190"/>
      <c r="BW350" s="190"/>
      <c r="BX350" s="190"/>
      <c r="BY350" s="190"/>
      <c r="BZ350" s="190"/>
      <c r="CA350" s="190"/>
      <c r="CB350" s="190"/>
      <c r="CC350" s="190"/>
      <c r="CD350" s="190"/>
      <c r="CE350" s="190"/>
      <c r="CF350" s="190"/>
      <c r="CG350" s="190"/>
      <c r="CH350" s="190"/>
      <c r="CI350" s="190"/>
      <c r="CJ350" s="190"/>
      <c r="CK350" s="190"/>
      <c r="CL350" s="190"/>
      <c r="CM350" s="190"/>
      <c r="CN350" s="190"/>
      <c r="CO350" s="190"/>
      <c r="CP350" s="190"/>
      <c r="CQ350" s="190"/>
      <c r="CR350" s="190"/>
      <c r="CS350" s="190"/>
      <c r="CT350" s="190"/>
      <c r="CU350" s="190"/>
      <c r="CV350" s="190"/>
      <c r="CW350" s="190"/>
      <c r="CX350" s="190"/>
      <c r="CY350" s="190"/>
      <c r="CZ350" s="190"/>
      <c r="DA350" s="190"/>
      <c r="DB350" s="190"/>
      <c r="DC350" s="190"/>
      <c r="DD350" s="190"/>
      <c r="DE350" s="190"/>
      <c r="DF350" s="190"/>
      <c r="DG350" s="190"/>
      <c r="DH350" s="190"/>
      <c r="DI350" s="190"/>
      <c r="DJ350" s="190"/>
      <c r="DK350" s="190"/>
      <c r="DL350" s="190"/>
      <c r="DM350" s="190"/>
      <c r="DN350" s="190"/>
      <c r="DO350" s="190"/>
      <c r="DP350" s="190"/>
      <c r="DQ350" s="190"/>
      <c r="DR350" s="190"/>
      <c r="DS350" s="190"/>
      <c r="DT350" s="190"/>
      <c r="DU350" s="190"/>
      <c r="DV350" s="190"/>
      <c r="DW350" s="190"/>
      <c r="DX350" s="190"/>
      <c r="DY350" s="190"/>
      <c r="DZ350" s="190"/>
      <c r="EA350" s="190"/>
      <c r="EB350" s="190"/>
      <c r="EC350" s="190"/>
      <c r="ED350" s="190"/>
      <c r="EE350" s="190"/>
      <c r="EF350" s="190"/>
      <c r="EG350" s="190"/>
      <c r="EH350" s="190"/>
      <c r="EI350" s="190"/>
      <c r="EJ350" s="190"/>
      <c r="EK350" s="190"/>
      <c r="EL350" s="190"/>
      <c r="EM350" s="190"/>
      <c r="EN350" s="190"/>
      <c r="EO350" s="190"/>
      <c r="EP350" s="190"/>
      <c r="EQ350" s="190"/>
      <c r="ER350" s="190"/>
      <c r="ES350" s="190"/>
      <c r="ET350" s="190"/>
      <c r="EU350" s="190"/>
      <c r="EV350" s="190"/>
      <c r="EW350" s="190"/>
      <c r="EX350" s="190"/>
      <c r="EY350" s="190"/>
      <c r="EZ350" s="190"/>
      <c r="FA350" s="190"/>
      <c r="FB350" s="190"/>
      <c r="FC350" s="190"/>
      <c r="FD350" s="190"/>
      <c r="FE350" s="190"/>
      <c r="FF350" s="190"/>
      <c r="FG350" s="190"/>
      <c r="FH350" s="190"/>
      <c r="FI350" s="190"/>
      <c r="FJ350" s="190"/>
      <c r="FK350" s="190"/>
      <c r="FL350" s="190"/>
      <c r="FM350" s="190"/>
      <c r="FN350" s="190"/>
      <c r="FO350" s="190"/>
      <c r="FP350" s="190"/>
      <c r="FQ350" s="190"/>
      <c r="FR350" s="190"/>
      <c r="FS350" s="190"/>
      <c r="FT350" s="190"/>
      <c r="FU350" s="190"/>
      <c r="FV350" s="190"/>
      <c r="FW350" s="190"/>
      <c r="FX350" s="190"/>
      <c r="FY350" s="190"/>
      <c r="FZ350" s="190"/>
      <c r="GA350" s="190"/>
      <c r="GB350" s="190"/>
      <c r="GC350" s="190"/>
      <c r="GD350" s="190"/>
      <c r="GE350" s="190"/>
      <c r="GF350" s="190"/>
      <c r="GG350" s="190"/>
      <c r="GH350" s="190"/>
      <c r="GI350" s="190"/>
      <c r="GJ350" s="190"/>
      <c r="GK350" s="190"/>
      <c r="GL350" s="190"/>
      <c r="GM350" s="190"/>
      <c r="GN350" s="190"/>
      <c r="GO350" s="190"/>
      <c r="GP350" s="190"/>
      <c r="GQ350" s="190"/>
      <c r="GR350" s="190"/>
      <c r="GS350" s="190"/>
      <c r="GT350" s="190"/>
      <c r="GU350" s="190"/>
      <c r="GV350" s="190"/>
      <c r="GW350" s="190"/>
      <c r="GX350" s="190"/>
      <c r="GY350" s="190"/>
      <c r="GZ350" s="190"/>
      <c r="HA350" s="190"/>
      <c r="HB350" s="190"/>
      <c r="HC350" s="190"/>
      <c r="HD350" s="190"/>
      <c r="HE350" s="190"/>
      <c r="HF350" s="190"/>
      <c r="HG350" s="190"/>
      <c r="HH350" s="190"/>
      <c r="HI350" s="190"/>
      <c r="HJ350" s="190"/>
      <c r="HK350" s="190"/>
      <c r="HL350" s="190"/>
      <c r="HM350" s="190"/>
      <c r="HN350" s="190"/>
      <c r="HO350" s="190"/>
      <c r="HP350" s="190"/>
      <c r="HQ350" s="190"/>
      <c r="HR350" s="190"/>
      <c r="HS350" s="190"/>
      <c r="HT350" s="190"/>
      <c r="HU350" s="190"/>
    </row>
    <row r="351" spans="1:229" s="191" customFormat="1" ht="25.5">
      <c r="A351" s="172">
        <f t="shared" si="20"/>
        <v>342</v>
      </c>
      <c r="B351" s="224"/>
      <c r="C351" s="183" t="s">
        <v>2226</v>
      </c>
      <c r="D351" s="172">
        <v>1986</v>
      </c>
      <c r="E351" s="172" t="s">
        <v>1606</v>
      </c>
      <c r="F351" s="179" t="s">
        <v>2070</v>
      </c>
      <c r="G351" s="183" t="s">
        <v>1212</v>
      </c>
      <c r="H351" s="226"/>
      <c r="I351" s="197"/>
      <c r="J351" s="185"/>
      <c r="K351" s="184">
        <v>250000</v>
      </c>
      <c r="L351" s="172" t="s">
        <v>1603</v>
      </c>
      <c r="M351" s="179" t="s">
        <v>2450</v>
      </c>
      <c r="N351" s="172" t="s">
        <v>878</v>
      </c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  <c r="AA351" s="190"/>
      <c r="AB351" s="190"/>
      <c r="AC351" s="190"/>
      <c r="AD351" s="190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0"/>
      <c r="AZ351" s="190"/>
      <c r="BA351" s="190"/>
      <c r="BB351" s="190"/>
      <c r="BC351" s="190"/>
      <c r="BD351" s="190"/>
      <c r="BE351" s="190"/>
      <c r="BF351" s="190"/>
      <c r="BG351" s="190"/>
      <c r="BH351" s="190"/>
      <c r="BI351" s="190"/>
      <c r="BJ351" s="190"/>
      <c r="BK351" s="190"/>
      <c r="BL351" s="190"/>
      <c r="BM351" s="190"/>
      <c r="BN351" s="190"/>
      <c r="BO351" s="190"/>
      <c r="BP351" s="190"/>
      <c r="BQ351" s="190"/>
      <c r="BR351" s="190"/>
      <c r="BS351" s="190"/>
      <c r="BT351" s="190"/>
      <c r="BU351" s="190"/>
      <c r="BV351" s="190"/>
      <c r="BW351" s="190"/>
      <c r="BX351" s="190"/>
      <c r="BY351" s="190"/>
      <c r="BZ351" s="190"/>
      <c r="CA351" s="190"/>
      <c r="CB351" s="190"/>
      <c r="CC351" s="190"/>
      <c r="CD351" s="190"/>
      <c r="CE351" s="190"/>
      <c r="CF351" s="190"/>
      <c r="CG351" s="190"/>
      <c r="CH351" s="190"/>
      <c r="CI351" s="190"/>
      <c r="CJ351" s="190"/>
      <c r="CK351" s="190"/>
      <c r="CL351" s="190"/>
      <c r="CM351" s="190"/>
      <c r="CN351" s="190"/>
      <c r="CO351" s="190"/>
      <c r="CP351" s="190"/>
      <c r="CQ351" s="190"/>
      <c r="CR351" s="190"/>
      <c r="CS351" s="190"/>
      <c r="CT351" s="190"/>
      <c r="CU351" s="190"/>
      <c r="CV351" s="190"/>
      <c r="CW351" s="190"/>
      <c r="CX351" s="190"/>
      <c r="CY351" s="190"/>
      <c r="CZ351" s="190"/>
      <c r="DA351" s="190"/>
      <c r="DB351" s="190"/>
      <c r="DC351" s="190"/>
      <c r="DD351" s="190"/>
      <c r="DE351" s="190"/>
      <c r="DF351" s="190"/>
      <c r="DG351" s="190"/>
      <c r="DH351" s="190"/>
      <c r="DI351" s="190"/>
      <c r="DJ351" s="190"/>
      <c r="DK351" s="190"/>
      <c r="DL351" s="190"/>
      <c r="DM351" s="190"/>
      <c r="DN351" s="190"/>
      <c r="DO351" s="190"/>
      <c r="DP351" s="190"/>
      <c r="DQ351" s="190"/>
      <c r="DR351" s="190"/>
      <c r="DS351" s="190"/>
      <c r="DT351" s="190"/>
      <c r="DU351" s="190"/>
      <c r="DV351" s="190"/>
      <c r="DW351" s="190"/>
      <c r="DX351" s="190"/>
      <c r="DY351" s="190"/>
      <c r="DZ351" s="190"/>
      <c r="EA351" s="190"/>
      <c r="EB351" s="190"/>
      <c r="EC351" s="190"/>
      <c r="ED351" s="190"/>
      <c r="EE351" s="190"/>
      <c r="EF351" s="190"/>
      <c r="EG351" s="190"/>
      <c r="EH351" s="190"/>
      <c r="EI351" s="190"/>
      <c r="EJ351" s="190"/>
      <c r="EK351" s="190"/>
      <c r="EL351" s="190"/>
      <c r="EM351" s="190"/>
      <c r="EN351" s="190"/>
      <c r="EO351" s="190"/>
      <c r="EP351" s="190"/>
      <c r="EQ351" s="190"/>
      <c r="ER351" s="190"/>
      <c r="ES351" s="190"/>
      <c r="ET351" s="190"/>
      <c r="EU351" s="190"/>
      <c r="EV351" s="190"/>
      <c r="EW351" s="190"/>
      <c r="EX351" s="190"/>
      <c r="EY351" s="190"/>
      <c r="EZ351" s="190"/>
      <c r="FA351" s="190"/>
      <c r="FB351" s="190"/>
      <c r="FC351" s="190"/>
      <c r="FD351" s="190"/>
      <c r="FE351" s="190"/>
      <c r="FF351" s="190"/>
      <c r="FG351" s="190"/>
      <c r="FH351" s="190"/>
      <c r="FI351" s="190"/>
      <c r="FJ351" s="190"/>
      <c r="FK351" s="190"/>
      <c r="FL351" s="190"/>
      <c r="FM351" s="190"/>
      <c r="FN351" s="190"/>
      <c r="FO351" s="190"/>
      <c r="FP351" s="190"/>
      <c r="FQ351" s="190"/>
      <c r="FR351" s="190"/>
      <c r="FS351" s="190"/>
      <c r="FT351" s="190"/>
      <c r="FU351" s="190"/>
      <c r="FV351" s="190"/>
      <c r="FW351" s="190"/>
      <c r="FX351" s="190"/>
      <c r="FY351" s="190"/>
      <c r="FZ351" s="190"/>
      <c r="GA351" s="190"/>
      <c r="GB351" s="190"/>
      <c r="GC351" s="190"/>
      <c r="GD351" s="190"/>
      <c r="GE351" s="190"/>
      <c r="GF351" s="190"/>
      <c r="GG351" s="190"/>
      <c r="GH351" s="190"/>
      <c r="GI351" s="190"/>
      <c r="GJ351" s="190"/>
      <c r="GK351" s="190"/>
      <c r="GL351" s="190"/>
      <c r="GM351" s="190"/>
      <c r="GN351" s="190"/>
      <c r="GO351" s="190"/>
      <c r="GP351" s="190"/>
      <c r="GQ351" s="190"/>
      <c r="GR351" s="190"/>
      <c r="GS351" s="190"/>
      <c r="GT351" s="190"/>
      <c r="GU351" s="190"/>
      <c r="GV351" s="190"/>
      <c r="GW351" s="190"/>
      <c r="GX351" s="190"/>
      <c r="GY351" s="190"/>
      <c r="GZ351" s="190"/>
      <c r="HA351" s="190"/>
      <c r="HB351" s="190"/>
      <c r="HC351" s="190"/>
      <c r="HD351" s="190"/>
      <c r="HE351" s="190"/>
      <c r="HF351" s="190"/>
      <c r="HG351" s="190"/>
      <c r="HH351" s="190"/>
      <c r="HI351" s="190"/>
      <c r="HJ351" s="190"/>
      <c r="HK351" s="190"/>
      <c r="HL351" s="190"/>
      <c r="HM351" s="190"/>
      <c r="HN351" s="190"/>
      <c r="HO351" s="190"/>
      <c r="HP351" s="190"/>
      <c r="HQ351" s="190"/>
      <c r="HR351" s="190"/>
      <c r="HS351" s="190"/>
      <c r="HT351" s="190"/>
      <c r="HU351" s="190"/>
    </row>
    <row r="352" spans="1:229" s="191" customFormat="1" ht="25.5">
      <c r="A352" s="172">
        <f t="shared" si="20"/>
        <v>343</v>
      </c>
      <c r="B352" s="224"/>
      <c r="C352" s="183" t="s">
        <v>2227</v>
      </c>
      <c r="D352" s="172">
        <v>1986</v>
      </c>
      <c r="E352" s="172" t="s">
        <v>1606</v>
      </c>
      <c r="F352" s="179" t="s">
        <v>2070</v>
      </c>
      <c r="G352" s="183" t="s">
        <v>1212</v>
      </c>
      <c r="H352" s="226"/>
      <c r="I352" s="197"/>
      <c r="J352" s="185"/>
      <c r="K352" s="184">
        <v>250000</v>
      </c>
      <c r="L352" s="172" t="s">
        <v>1603</v>
      </c>
      <c r="M352" s="179" t="s">
        <v>2450</v>
      </c>
      <c r="N352" s="172" t="s">
        <v>878</v>
      </c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  <c r="BP352" s="190"/>
      <c r="BQ352" s="190"/>
      <c r="BR352" s="190"/>
      <c r="BS352" s="190"/>
      <c r="BT352" s="190"/>
      <c r="BU352" s="190"/>
      <c r="BV352" s="190"/>
      <c r="BW352" s="190"/>
      <c r="BX352" s="190"/>
      <c r="BY352" s="190"/>
      <c r="BZ352" s="190"/>
      <c r="CA352" s="190"/>
      <c r="CB352" s="190"/>
      <c r="CC352" s="190"/>
      <c r="CD352" s="190"/>
      <c r="CE352" s="190"/>
      <c r="CF352" s="190"/>
      <c r="CG352" s="190"/>
      <c r="CH352" s="190"/>
      <c r="CI352" s="190"/>
      <c r="CJ352" s="190"/>
      <c r="CK352" s="190"/>
      <c r="CL352" s="190"/>
      <c r="CM352" s="190"/>
      <c r="CN352" s="190"/>
      <c r="CO352" s="190"/>
      <c r="CP352" s="190"/>
      <c r="CQ352" s="190"/>
      <c r="CR352" s="190"/>
      <c r="CS352" s="190"/>
      <c r="CT352" s="190"/>
      <c r="CU352" s="190"/>
      <c r="CV352" s="190"/>
      <c r="CW352" s="190"/>
      <c r="CX352" s="190"/>
      <c r="CY352" s="190"/>
      <c r="CZ352" s="190"/>
      <c r="DA352" s="190"/>
      <c r="DB352" s="190"/>
      <c r="DC352" s="190"/>
      <c r="DD352" s="190"/>
      <c r="DE352" s="190"/>
      <c r="DF352" s="190"/>
      <c r="DG352" s="190"/>
      <c r="DH352" s="190"/>
      <c r="DI352" s="190"/>
      <c r="DJ352" s="190"/>
      <c r="DK352" s="190"/>
      <c r="DL352" s="190"/>
      <c r="DM352" s="190"/>
      <c r="DN352" s="190"/>
      <c r="DO352" s="190"/>
      <c r="DP352" s="190"/>
      <c r="DQ352" s="190"/>
      <c r="DR352" s="190"/>
      <c r="DS352" s="190"/>
      <c r="DT352" s="190"/>
      <c r="DU352" s="190"/>
      <c r="DV352" s="190"/>
      <c r="DW352" s="190"/>
      <c r="DX352" s="190"/>
      <c r="DY352" s="190"/>
      <c r="DZ352" s="190"/>
      <c r="EA352" s="190"/>
      <c r="EB352" s="190"/>
      <c r="EC352" s="190"/>
      <c r="ED352" s="190"/>
      <c r="EE352" s="190"/>
      <c r="EF352" s="190"/>
      <c r="EG352" s="190"/>
      <c r="EH352" s="190"/>
      <c r="EI352" s="190"/>
      <c r="EJ352" s="190"/>
      <c r="EK352" s="190"/>
      <c r="EL352" s="190"/>
      <c r="EM352" s="190"/>
      <c r="EN352" s="190"/>
      <c r="EO352" s="190"/>
      <c r="EP352" s="190"/>
      <c r="EQ352" s="190"/>
      <c r="ER352" s="190"/>
      <c r="ES352" s="190"/>
      <c r="ET352" s="190"/>
      <c r="EU352" s="190"/>
      <c r="EV352" s="190"/>
      <c r="EW352" s="190"/>
      <c r="EX352" s="190"/>
      <c r="EY352" s="190"/>
      <c r="EZ352" s="190"/>
      <c r="FA352" s="190"/>
      <c r="FB352" s="190"/>
      <c r="FC352" s="190"/>
      <c r="FD352" s="190"/>
      <c r="FE352" s="190"/>
      <c r="FF352" s="190"/>
      <c r="FG352" s="190"/>
      <c r="FH352" s="190"/>
      <c r="FI352" s="190"/>
      <c r="FJ352" s="190"/>
      <c r="FK352" s="190"/>
      <c r="FL352" s="190"/>
      <c r="FM352" s="190"/>
      <c r="FN352" s="190"/>
      <c r="FO352" s="190"/>
      <c r="FP352" s="190"/>
      <c r="FQ352" s="190"/>
      <c r="FR352" s="190"/>
      <c r="FS352" s="190"/>
      <c r="FT352" s="190"/>
      <c r="FU352" s="190"/>
      <c r="FV352" s="190"/>
      <c r="FW352" s="190"/>
      <c r="FX352" s="190"/>
      <c r="FY352" s="190"/>
      <c r="FZ352" s="190"/>
      <c r="GA352" s="190"/>
      <c r="GB352" s="190"/>
      <c r="GC352" s="190"/>
      <c r="GD352" s="190"/>
      <c r="GE352" s="190"/>
      <c r="GF352" s="190"/>
      <c r="GG352" s="190"/>
      <c r="GH352" s="190"/>
      <c r="GI352" s="190"/>
      <c r="GJ352" s="190"/>
      <c r="GK352" s="190"/>
      <c r="GL352" s="190"/>
      <c r="GM352" s="190"/>
      <c r="GN352" s="190"/>
      <c r="GO352" s="190"/>
      <c r="GP352" s="190"/>
      <c r="GQ352" s="190"/>
      <c r="GR352" s="190"/>
      <c r="GS352" s="190"/>
      <c r="GT352" s="190"/>
      <c r="GU352" s="190"/>
      <c r="GV352" s="190"/>
      <c r="GW352" s="190"/>
      <c r="GX352" s="190"/>
      <c r="GY352" s="190"/>
      <c r="GZ352" s="190"/>
      <c r="HA352" s="190"/>
      <c r="HB352" s="190"/>
      <c r="HC352" s="190"/>
      <c r="HD352" s="190"/>
      <c r="HE352" s="190"/>
      <c r="HF352" s="190"/>
      <c r="HG352" s="190"/>
      <c r="HH352" s="190"/>
      <c r="HI352" s="190"/>
      <c r="HJ352" s="190"/>
      <c r="HK352" s="190"/>
      <c r="HL352" s="190"/>
      <c r="HM352" s="190"/>
      <c r="HN352" s="190"/>
      <c r="HO352" s="190"/>
      <c r="HP352" s="190"/>
      <c r="HQ352" s="190"/>
      <c r="HR352" s="190"/>
      <c r="HS352" s="190"/>
      <c r="HT352" s="190"/>
      <c r="HU352" s="190"/>
    </row>
    <row r="353" spans="1:229" s="191" customFormat="1" ht="25.5">
      <c r="A353" s="172">
        <f t="shared" si="20"/>
        <v>344</v>
      </c>
      <c r="B353" s="224"/>
      <c r="C353" s="183" t="s">
        <v>2228</v>
      </c>
      <c r="D353" s="172">
        <v>1988</v>
      </c>
      <c r="E353" s="172" t="s">
        <v>1606</v>
      </c>
      <c r="F353" s="179" t="s">
        <v>2070</v>
      </c>
      <c r="G353" s="183" t="s">
        <v>1212</v>
      </c>
      <c r="H353" s="226"/>
      <c r="I353" s="197"/>
      <c r="J353" s="185"/>
      <c r="K353" s="184">
        <v>150000</v>
      </c>
      <c r="L353" s="172" t="s">
        <v>1603</v>
      </c>
      <c r="M353" s="179" t="s">
        <v>2450</v>
      </c>
      <c r="N353" s="172" t="s">
        <v>878</v>
      </c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  <c r="BI353" s="190"/>
      <c r="BJ353" s="190"/>
      <c r="BK353" s="190"/>
      <c r="BL353" s="190"/>
      <c r="BM353" s="190"/>
      <c r="BN353" s="190"/>
      <c r="BO353" s="190"/>
      <c r="BP353" s="190"/>
      <c r="BQ353" s="190"/>
      <c r="BR353" s="190"/>
      <c r="BS353" s="190"/>
      <c r="BT353" s="190"/>
      <c r="BU353" s="190"/>
      <c r="BV353" s="190"/>
      <c r="BW353" s="190"/>
      <c r="BX353" s="190"/>
      <c r="BY353" s="190"/>
      <c r="BZ353" s="190"/>
      <c r="CA353" s="190"/>
      <c r="CB353" s="190"/>
      <c r="CC353" s="190"/>
      <c r="CD353" s="190"/>
      <c r="CE353" s="190"/>
      <c r="CF353" s="190"/>
      <c r="CG353" s="190"/>
      <c r="CH353" s="190"/>
      <c r="CI353" s="190"/>
      <c r="CJ353" s="190"/>
      <c r="CK353" s="190"/>
      <c r="CL353" s="190"/>
      <c r="CM353" s="190"/>
      <c r="CN353" s="190"/>
      <c r="CO353" s="190"/>
      <c r="CP353" s="190"/>
      <c r="CQ353" s="190"/>
      <c r="CR353" s="190"/>
      <c r="CS353" s="190"/>
      <c r="CT353" s="190"/>
      <c r="CU353" s="190"/>
      <c r="CV353" s="190"/>
      <c r="CW353" s="190"/>
      <c r="CX353" s="190"/>
      <c r="CY353" s="190"/>
      <c r="CZ353" s="190"/>
      <c r="DA353" s="190"/>
      <c r="DB353" s="190"/>
      <c r="DC353" s="190"/>
      <c r="DD353" s="190"/>
      <c r="DE353" s="190"/>
      <c r="DF353" s="190"/>
      <c r="DG353" s="190"/>
      <c r="DH353" s="190"/>
      <c r="DI353" s="190"/>
      <c r="DJ353" s="190"/>
      <c r="DK353" s="190"/>
      <c r="DL353" s="190"/>
      <c r="DM353" s="190"/>
      <c r="DN353" s="190"/>
      <c r="DO353" s="190"/>
      <c r="DP353" s="190"/>
      <c r="DQ353" s="190"/>
      <c r="DR353" s="190"/>
      <c r="DS353" s="190"/>
      <c r="DT353" s="190"/>
      <c r="DU353" s="190"/>
      <c r="DV353" s="190"/>
      <c r="DW353" s="190"/>
      <c r="DX353" s="190"/>
      <c r="DY353" s="190"/>
      <c r="DZ353" s="190"/>
      <c r="EA353" s="190"/>
      <c r="EB353" s="190"/>
      <c r="EC353" s="190"/>
      <c r="ED353" s="190"/>
      <c r="EE353" s="190"/>
      <c r="EF353" s="190"/>
      <c r="EG353" s="190"/>
      <c r="EH353" s="190"/>
      <c r="EI353" s="190"/>
      <c r="EJ353" s="190"/>
      <c r="EK353" s="190"/>
      <c r="EL353" s="190"/>
      <c r="EM353" s="190"/>
      <c r="EN353" s="190"/>
      <c r="EO353" s="190"/>
      <c r="EP353" s="190"/>
      <c r="EQ353" s="190"/>
      <c r="ER353" s="190"/>
      <c r="ES353" s="190"/>
      <c r="ET353" s="190"/>
      <c r="EU353" s="190"/>
      <c r="EV353" s="190"/>
      <c r="EW353" s="190"/>
      <c r="EX353" s="190"/>
      <c r="EY353" s="190"/>
      <c r="EZ353" s="190"/>
      <c r="FA353" s="190"/>
      <c r="FB353" s="190"/>
      <c r="FC353" s="190"/>
      <c r="FD353" s="190"/>
      <c r="FE353" s="190"/>
      <c r="FF353" s="190"/>
      <c r="FG353" s="190"/>
      <c r="FH353" s="190"/>
      <c r="FI353" s="190"/>
      <c r="FJ353" s="190"/>
      <c r="FK353" s="190"/>
      <c r="FL353" s="190"/>
      <c r="FM353" s="190"/>
      <c r="FN353" s="190"/>
      <c r="FO353" s="190"/>
      <c r="FP353" s="190"/>
      <c r="FQ353" s="190"/>
      <c r="FR353" s="190"/>
      <c r="FS353" s="190"/>
      <c r="FT353" s="190"/>
      <c r="FU353" s="190"/>
      <c r="FV353" s="190"/>
      <c r="FW353" s="190"/>
      <c r="FX353" s="190"/>
      <c r="FY353" s="190"/>
      <c r="FZ353" s="190"/>
      <c r="GA353" s="190"/>
      <c r="GB353" s="190"/>
      <c r="GC353" s="190"/>
      <c r="GD353" s="190"/>
      <c r="GE353" s="190"/>
      <c r="GF353" s="190"/>
      <c r="GG353" s="190"/>
      <c r="GH353" s="190"/>
      <c r="GI353" s="190"/>
      <c r="GJ353" s="190"/>
      <c r="GK353" s="190"/>
      <c r="GL353" s="190"/>
      <c r="GM353" s="190"/>
      <c r="GN353" s="190"/>
      <c r="GO353" s="190"/>
      <c r="GP353" s="190"/>
      <c r="GQ353" s="190"/>
      <c r="GR353" s="190"/>
      <c r="GS353" s="190"/>
      <c r="GT353" s="190"/>
      <c r="GU353" s="190"/>
      <c r="GV353" s="190"/>
      <c r="GW353" s="190"/>
      <c r="GX353" s="190"/>
      <c r="GY353" s="190"/>
      <c r="GZ353" s="190"/>
      <c r="HA353" s="190"/>
      <c r="HB353" s="190"/>
      <c r="HC353" s="190"/>
      <c r="HD353" s="190"/>
      <c r="HE353" s="190"/>
      <c r="HF353" s="190"/>
      <c r="HG353" s="190"/>
      <c r="HH353" s="190"/>
      <c r="HI353" s="190"/>
      <c r="HJ353" s="190"/>
      <c r="HK353" s="190"/>
      <c r="HL353" s="190"/>
      <c r="HM353" s="190"/>
      <c r="HN353" s="190"/>
      <c r="HO353" s="190"/>
      <c r="HP353" s="190"/>
      <c r="HQ353" s="190"/>
      <c r="HR353" s="190"/>
      <c r="HS353" s="190"/>
      <c r="HT353" s="190"/>
      <c r="HU353" s="190"/>
    </row>
    <row r="354" spans="1:229" s="191" customFormat="1" ht="25.5">
      <c r="A354" s="172">
        <f t="shared" si="20"/>
        <v>345</v>
      </c>
      <c r="B354" s="224"/>
      <c r="C354" s="183" t="s">
        <v>2229</v>
      </c>
      <c r="D354" s="172">
        <v>1987</v>
      </c>
      <c r="E354" s="172" t="s">
        <v>1606</v>
      </c>
      <c r="F354" s="179" t="s">
        <v>2070</v>
      </c>
      <c r="G354" s="183" t="s">
        <v>1212</v>
      </c>
      <c r="H354" s="226"/>
      <c r="I354" s="197"/>
      <c r="J354" s="185"/>
      <c r="K354" s="184">
        <v>150000</v>
      </c>
      <c r="L354" s="172" t="s">
        <v>1603</v>
      </c>
      <c r="M354" s="179" t="s">
        <v>2450</v>
      </c>
      <c r="N354" s="172" t="s">
        <v>878</v>
      </c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  <c r="BO354" s="190"/>
      <c r="BP354" s="190"/>
      <c r="BQ354" s="190"/>
      <c r="BR354" s="190"/>
      <c r="BS354" s="190"/>
      <c r="BT354" s="190"/>
      <c r="BU354" s="190"/>
      <c r="BV354" s="190"/>
      <c r="BW354" s="190"/>
      <c r="BX354" s="190"/>
      <c r="BY354" s="190"/>
      <c r="BZ354" s="190"/>
      <c r="CA354" s="190"/>
      <c r="CB354" s="190"/>
      <c r="CC354" s="190"/>
      <c r="CD354" s="190"/>
      <c r="CE354" s="190"/>
      <c r="CF354" s="190"/>
      <c r="CG354" s="190"/>
      <c r="CH354" s="190"/>
      <c r="CI354" s="190"/>
      <c r="CJ354" s="190"/>
      <c r="CK354" s="190"/>
      <c r="CL354" s="190"/>
      <c r="CM354" s="190"/>
      <c r="CN354" s="190"/>
      <c r="CO354" s="190"/>
      <c r="CP354" s="190"/>
      <c r="CQ354" s="190"/>
      <c r="CR354" s="190"/>
      <c r="CS354" s="190"/>
      <c r="CT354" s="190"/>
      <c r="CU354" s="190"/>
      <c r="CV354" s="190"/>
      <c r="CW354" s="190"/>
      <c r="CX354" s="190"/>
      <c r="CY354" s="190"/>
      <c r="CZ354" s="190"/>
      <c r="DA354" s="190"/>
      <c r="DB354" s="190"/>
      <c r="DC354" s="190"/>
      <c r="DD354" s="190"/>
      <c r="DE354" s="190"/>
      <c r="DF354" s="190"/>
      <c r="DG354" s="190"/>
      <c r="DH354" s="190"/>
      <c r="DI354" s="190"/>
      <c r="DJ354" s="190"/>
      <c r="DK354" s="190"/>
      <c r="DL354" s="190"/>
      <c r="DM354" s="190"/>
      <c r="DN354" s="190"/>
      <c r="DO354" s="190"/>
      <c r="DP354" s="190"/>
      <c r="DQ354" s="190"/>
      <c r="DR354" s="190"/>
      <c r="DS354" s="190"/>
      <c r="DT354" s="190"/>
      <c r="DU354" s="190"/>
      <c r="DV354" s="190"/>
      <c r="DW354" s="190"/>
      <c r="DX354" s="190"/>
      <c r="DY354" s="190"/>
      <c r="DZ354" s="190"/>
      <c r="EA354" s="190"/>
      <c r="EB354" s="190"/>
      <c r="EC354" s="190"/>
      <c r="ED354" s="190"/>
      <c r="EE354" s="190"/>
      <c r="EF354" s="190"/>
      <c r="EG354" s="190"/>
      <c r="EH354" s="190"/>
      <c r="EI354" s="190"/>
      <c r="EJ354" s="190"/>
      <c r="EK354" s="190"/>
      <c r="EL354" s="190"/>
      <c r="EM354" s="190"/>
      <c r="EN354" s="190"/>
      <c r="EO354" s="190"/>
      <c r="EP354" s="190"/>
      <c r="EQ354" s="190"/>
      <c r="ER354" s="190"/>
      <c r="ES354" s="190"/>
      <c r="ET354" s="190"/>
      <c r="EU354" s="190"/>
      <c r="EV354" s="190"/>
      <c r="EW354" s="190"/>
      <c r="EX354" s="190"/>
      <c r="EY354" s="190"/>
      <c r="EZ354" s="190"/>
      <c r="FA354" s="190"/>
      <c r="FB354" s="190"/>
      <c r="FC354" s="190"/>
      <c r="FD354" s="190"/>
      <c r="FE354" s="190"/>
      <c r="FF354" s="190"/>
      <c r="FG354" s="190"/>
      <c r="FH354" s="190"/>
      <c r="FI354" s="190"/>
      <c r="FJ354" s="190"/>
      <c r="FK354" s="190"/>
      <c r="FL354" s="190"/>
      <c r="FM354" s="190"/>
      <c r="FN354" s="190"/>
      <c r="FO354" s="190"/>
      <c r="FP354" s="190"/>
      <c r="FQ354" s="190"/>
      <c r="FR354" s="190"/>
      <c r="FS354" s="190"/>
      <c r="FT354" s="190"/>
      <c r="FU354" s="190"/>
      <c r="FV354" s="190"/>
      <c r="FW354" s="190"/>
      <c r="FX354" s="190"/>
      <c r="FY354" s="190"/>
      <c r="FZ354" s="190"/>
      <c r="GA354" s="190"/>
      <c r="GB354" s="190"/>
      <c r="GC354" s="190"/>
      <c r="GD354" s="190"/>
      <c r="GE354" s="190"/>
      <c r="GF354" s="190"/>
      <c r="GG354" s="190"/>
      <c r="GH354" s="190"/>
      <c r="GI354" s="190"/>
      <c r="GJ354" s="190"/>
      <c r="GK354" s="190"/>
      <c r="GL354" s="190"/>
      <c r="GM354" s="190"/>
      <c r="GN354" s="190"/>
      <c r="GO354" s="190"/>
      <c r="GP354" s="190"/>
      <c r="GQ354" s="190"/>
      <c r="GR354" s="190"/>
      <c r="GS354" s="190"/>
      <c r="GT354" s="190"/>
      <c r="GU354" s="190"/>
      <c r="GV354" s="190"/>
      <c r="GW354" s="190"/>
      <c r="GX354" s="190"/>
      <c r="GY354" s="190"/>
      <c r="GZ354" s="190"/>
      <c r="HA354" s="190"/>
      <c r="HB354" s="190"/>
      <c r="HC354" s="190"/>
      <c r="HD354" s="190"/>
      <c r="HE354" s="190"/>
      <c r="HF354" s="190"/>
      <c r="HG354" s="190"/>
      <c r="HH354" s="190"/>
      <c r="HI354" s="190"/>
      <c r="HJ354" s="190"/>
      <c r="HK354" s="190"/>
      <c r="HL354" s="190"/>
      <c r="HM354" s="190"/>
      <c r="HN354" s="190"/>
      <c r="HO354" s="190"/>
      <c r="HP354" s="190"/>
      <c r="HQ354" s="190"/>
      <c r="HR354" s="190"/>
      <c r="HS354" s="190"/>
      <c r="HT354" s="190"/>
      <c r="HU354" s="190"/>
    </row>
    <row r="355" spans="1:229" s="191" customFormat="1" ht="25.5">
      <c r="A355" s="172">
        <f t="shared" si="20"/>
        <v>346</v>
      </c>
      <c r="B355" s="224"/>
      <c r="C355" s="183" t="s">
        <v>2230</v>
      </c>
      <c r="D355" s="172">
        <v>1987</v>
      </c>
      <c r="E355" s="172" t="s">
        <v>1606</v>
      </c>
      <c r="F355" s="179" t="s">
        <v>2070</v>
      </c>
      <c r="G355" s="183" t="s">
        <v>1212</v>
      </c>
      <c r="H355" s="226"/>
      <c r="I355" s="197"/>
      <c r="J355" s="185"/>
      <c r="K355" s="184">
        <v>150000</v>
      </c>
      <c r="L355" s="172" t="s">
        <v>1603</v>
      </c>
      <c r="M355" s="179" t="s">
        <v>2450</v>
      </c>
      <c r="N355" s="172" t="s">
        <v>878</v>
      </c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190"/>
      <c r="BC355" s="190"/>
      <c r="BD355" s="190"/>
      <c r="BE355" s="190"/>
      <c r="BF355" s="190"/>
      <c r="BG355" s="190"/>
      <c r="BH355" s="190"/>
      <c r="BI355" s="190"/>
      <c r="BJ355" s="190"/>
      <c r="BK355" s="190"/>
      <c r="BL355" s="190"/>
      <c r="BM355" s="190"/>
      <c r="BN355" s="190"/>
      <c r="BO355" s="190"/>
      <c r="BP355" s="190"/>
      <c r="BQ355" s="190"/>
      <c r="BR355" s="190"/>
      <c r="BS355" s="190"/>
      <c r="BT355" s="190"/>
      <c r="BU355" s="190"/>
      <c r="BV355" s="190"/>
      <c r="BW355" s="190"/>
      <c r="BX355" s="190"/>
      <c r="BY355" s="190"/>
      <c r="BZ355" s="190"/>
      <c r="CA355" s="190"/>
      <c r="CB355" s="190"/>
      <c r="CC355" s="190"/>
      <c r="CD355" s="190"/>
      <c r="CE355" s="190"/>
      <c r="CF355" s="190"/>
      <c r="CG355" s="190"/>
      <c r="CH355" s="190"/>
      <c r="CI355" s="190"/>
      <c r="CJ355" s="190"/>
      <c r="CK355" s="190"/>
      <c r="CL355" s="190"/>
      <c r="CM355" s="190"/>
      <c r="CN355" s="190"/>
      <c r="CO355" s="190"/>
      <c r="CP355" s="190"/>
      <c r="CQ355" s="190"/>
      <c r="CR355" s="190"/>
      <c r="CS355" s="190"/>
      <c r="CT355" s="190"/>
      <c r="CU355" s="190"/>
      <c r="CV355" s="190"/>
      <c r="CW355" s="190"/>
      <c r="CX355" s="190"/>
      <c r="CY355" s="190"/>
      <c r="CZ355" s="190"/>
      <c r="DA355" s="190"/>
      <c r="DB355" s="190"/>
      <c r="DC355" s="190"/>
      <c r="DD355" s="190"/>
      <c r="DE355" s="190"/>
      <c r="DF355" s="190"/>
      <c r="DG355" s="190"/>
      <c r="DH355" s="190"/>
      <c r="DI355" s="190"/>
      <c r="DJ355" s="190"/>
      <c r="DK355" s="190"/>
      <c r="DL355" s="190"/>
      <c r="DM355" s="190"/>
      <c r="DN355" s="190"/>
      <c r="DO355" s="190"/>
      <c r="DP355" s="190"/>
      <c r="DQ355" s="190"/>
      <c r="DR355" s="190"/>
      <c r="DS355" s="190"/>
      <c r="DT355" s="190"/>
      <c r="DU355" s="190"/>
      <c r="DV355" s="190"/>
      <c r="DW355" s="190"/>
      <c r="DX355" s="190"/>
      <c r="DY355" s="190"/>
      <c r="DZ355" s="190"/>
      <c r="EA355" s="190"/>
      <c r="EB355" s="190"/>
      <c r="EC355" s="190"/>
      <c r="ED355" s="190"/>
      <c r="EE355" s="190"/>
      <c r="EF355" s="190"/>
      <c r="EG355" s="190"/>
      <c r="EH355" s="190"/>
      <c r="EI355" s="190"/>
      <c r="EJ355" s="190"/>
      <c r="EK355" s="190"/>
      <c r="EL355" s="190"/>
      <c r="EM355" s="190"/>
      <c r="EN355" s="190"/>
      <c r="EO355" s="190"/>
      <c r="EP355" s="190"/>
      <c r="EQ355" s="190"/>
      <c r="ER355" s="190"/>
      <c r="ES355" s="190"/>
      <c r="ET355" s="190"/>
      <c r="EU355" s="190"/>
      <c r="EV355" s="190"/>
      <c r="EW355" s="190"/>
      <c r="EX355" s="190"/>
      <c r="EY355" s="190"/>
      <c r="EZ355" s="190"/>
      <c r="FA355" s="190"/>
      <c r="FB355" s="190"/>
      <c r="FC355" s="190"/>
      <c r="FD355" s="190"/>
      <c r="FE355" s="190"/>
      <c r="FF355" s="190"/>
      <c r="FG355" s="190"/>
      <c r="FH355" s="190"/>
      <c r="FI355" s="190"/>
      <c r="FJ355" s="190"/>
      <c r="FK355" s="190"/>
      <c r="FL355" s="190"/>
      <c r="FM355" s="190"/>
      <c r="FN355" s="190"/>
      <c r="FO355" s="190"/>
      <c r="FP355" s="190"/>
      <c r="FQ355" s="190"/>
      <c r="FR355" s="190"/>
      <c r="FS355" s="190"/>
      <c r="FT355" s="190"/>
      <c r="FU355" s="190"/>
      <c r="FV355" s="190"/>
      <c r="FW355" s="190"/>
      <c r="FX355" s="190"/>
      <c r="FY355" s="190"/>
      <c r="FZ355" s="190"/>
      <c r="GA355" s="190"/>
      <c r="GB355" s="190"/>
      <c r="GC355" s="190"/>
      <c r="GD355" s="190"/>
      <c r="GE355" s="190"/>
      <c r="GF355" s="190"/>
      <c r="GG355" s="190"/>
      <c r="GH355" s="190"/>
      <c r="GI355" s="190"/>
      <c r="GJ355" s="190"/>
      <c r="GK355" s="190"/>
      <c r="GL355" s="190"/>
      <c r="GM355" s="190"/>
      <c r="GN355" s="190"/>
      <c r="GO355" s="190"/>
      <c r="GP355" s="190"/>
      <c r="GQ355" s="190"/>
      <c r="GR355" s="190"/>
      <c r="GS355" s="190"/>
      <c r="GT355" s="190"/>
      <c r="GU355" s="190"/>
      <c r="GV355" s="190"/>
      <c r="GW355" s="190"/>
      <c r="GX355" s="190"/>
      <c r="GY355" s="190"/>
      <c r="GZ355" s="190"/>
      <c r="HA355" s="190"/>
      <c r="HB355" s="190"/>
      <c r="HC355" s="190"/>
      <c r="HD355" s="190"/>
      <c r="HE355" s="190"/>
      <c r="HF355" s="190"/>
      <c r="HG355" s="190"/>
      <c r="HH355" s="190"/>
      <c r="HI355" s="190"/>
      <c r="HJ355" s="190"/>
      <c r="HK355" s="190"/>
      <c r="HL355" s="190"/>
      <c r="HM355" s="190"/>
      <c r="HN355" s="190"/>
      <c r="HO355" s="190"/>
      <c r="HP355" s="190"/>
      <c r="HQ355" s="190"/>
      <c r="HR355" s="190"/>
      <c r="HS355" s="190"/>
      <c r="HT355" s="190"/>
      <c r="HU355" s="190"/>
    </row>
    <row r="356" spans="1:229" s="191" customFormat="1" ht="25.5">
      <c r="A356" s="172">
        <f t="shared" si="20"/>
        <v>347</v>
      </c>
      <c r="B356" s="224"/>
      <c r="C356" s="183" t="s">
        <v>2231</v>
      </c>
      <c r="D356" s="172">
        <v>1987</v>
      </c>
      <c r="E356" s="172" t="s">
        <v>1606</v>
      </c>
      <c r="F356" s="179" t="s">
        <v>2070</v>
      </c>
      <c r="G356" s="183" t="s">
        <v>1212</v>
      </c>
      <c r="H356" s="226"/>
      <c r="I356" s="197"/>
      <c r="J356" s="185"/>
      <c r="K356" s="184">
        <v>150000</v>
      </c>
      <c r="L356" s="172" t="s">
        <v>1603</v>
      </c>
      <c r="M356" s="179" t="s">
        <v>2450</v>
      </c>
      <c r="N356" s="172" t="s">
        <v>878</v>
      </c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0"/>
      <c r="BW356" s="190"/>
      <c r="BX356" s="190"/>
      <c r="BY356" s="190"/>
      <c r="BZ356" s="190"/>
      <c r="CA356" s="190"/>
      <c r="CB356" s="190"/>
      <c r="CC356" s="190"/>
      <c r="CD356" s="190"/>
      <c r="CE356" s="190"/>
      <c r="CF356" s="190"/>
      <c r="CG356" s="190"/>
      <c r="CH356" s="190"/>
      <c r="CI356" s="190"/>
      <c r="CJ356" s="190"/>
      <c r="CK356" s="190"/>
      <c r="CL356" s="190"/>
      <c r="CM356" s="190"/>
      <c r="CN356" s="190"/>
      <c r="CO356" s="190"/>
      <c r="CP356" s="190"/>
      <c r="CQ356" s="190"/>
      <c r="CR356" s="190"/>
      <c r="CS356" s="190"/>
      <c r="CT356" s="190"/>
      <c r="CU356" s="190"/>
      <c r="CV356" s="190"/>
      <c r="CW356" s="190"/>
      <c r="CX356" s="190"/>
      <c r="CY356" s="190"/>
      <c r="CZ356" s="190"/>
      <c r="DA356" s="190"/>
      <c r="DB356" s="190"/>
      <c r="DC356" s="190"/>
      <c r="DD356" s="190"/>
      <c r="DE356" s="190"/>
      <c r="DF356" s="190"/>
      <c r="DG356" s="190"/>
      <c r="DH356" s="190"/>
      <c r="DI356" s="190"/>
      <c r="DJ356" s="190"/>
      <c r="DK356" s="190"/>
      <c r="DL356" s="190"/>
      <c r="DM356" s="190"/>
      <c r="DN356" s="190"/>
      <c r="DO356" s="190"/>
      <c r="DP356" s="190"/>
      <c r="DQ356" s="190"/>
      <c r="DR356" s="190"/>
      <c r="DS356" s="190"/>
      <c r="DT356" s="190"/>
      <c r="DU356" s="190"/>
      <c r="DV356" s="190"/>
      <c r="DW356" s="190"/>
      <c r="DX356" s="190"/>
      <c r="DY356" s="190"/>
      <c r="DZ356" s="190"/>
      <c r="EA356" s="190"/>
      <c r="EB356" s="190"/>
      <c r="EC356" s="190"/>
      <c r="ED356" s="190"/>
      <c r="EE356" s="190"/>
      <c r="EF356" s="190"/>
      <c r="EG356" s="190"/>
      <c r="EH356" s="190"/>
      <c r="EI356" s="190"/>
      <c r="EJ356" s="190"/>
      <c r="EK356" s="190"/>
      <c r="EL356" s="190"/>
      <c r="EM356" s="190"/>
      <c r="EN356" s="190"/>
      <c r="EO356" s="190"/>
      <c r="EP356" s="190"/>
      <c r="EQ356" s="190"/>
      <c r="ER356" s="190"/>
      <c r="ES356" s="190"/>
      <c r="ET356" s="190"/>
      <c r="EU356" s="190"/>
      <c r="EV356" s="190"/>
      <c r="EW356" s="190"/>
      <c r="EX356" s="190"/>
      <c r="EY356" s="190"/>
      <c r="EZ356" s="190"/>
      <c r="FA356" s="190"/>
      <c r="FB356" s="190"/>
      <c r="FC356" s="190"/>
      <c r="FD356" s="190"/>
      <c r="FE356" s="190"/>
      <c r="FF356" s="190"/>
      <c r="FG356" s="190"/>
      <c r="FH356" s="190"/>
      <c r="FI356" s="190"/>
      <c r="FJ356" s="190"/>
      <c r="FK356" s="190"/>
      <c r="FL356" s="190"/>
      <c r="FM356" s="190"/>
      <c r="FN356" s="190"/>
      <c r="FO356" s="190"/>
      <c r="FP356" s="190"/>
      <c r="FQ356" s="190"/>
      <c r="FR356" s="190"/>
      <c r="FS356" s="190"/>
      <c r="FT356" s="190"/>
      <c r="FU356" s="190"/>
      <c r="FV356" s="190"/>
      <c r="FW356" s="190"/>
      <c r="FX356" s="190"/>
      <c r="FY356" s="190"/>
      <c r="FZ356" s="190"/>
      <c r="GA356" s="190"/>
      <c r="GB356" s="190"/>
      <c r="GC356" s="190"/>
      <c r="GD356" s="190"/>
      <c r="GE356" s="190"/>
      <c r="GF356" s="190"/>
      <c r="GG356" s="190"/>
      <c r="GH356" s="190"/>
      <c r="GI356" s="190"/>
      <c r="GJ356" s="190"/>
      <c r="GK356" s="190"/>
      <c r="GL356" s="190"/>
      <c r="GM356" s="190"/>
      <c r="GN356" s="190"/>
      <c r="GO356" s="190"/>
      <c r="GP356" s="190"/>
      <c r="GQ356" s="190"/>
      <c r="GR356" s="190"/>
      <c r="GS356" s="190"/>
      <c r="GT356" s="190"/>
      <c r="GU356" s="190"/>
      <c r="GV356" s="190"/>
      <c r="GW356" s="190"/>
      <c r="GX356" s="190"/>
      <c r="GY356" s="190"/>
      <c r="GZ356" s="190"/>
      <c r="HA356" s="190"/>
      <c r="HB356" s="190"/>
      <c r="HC356" s="190"/>
      <c r="HD356" s="190"/>
      <c r="HE356" s="190"/>
      <c r="HF356" s="190"/>
      <c r="HG356" s="190"/>
      <c r="HH356" s="190"/>
      <c r="HI356" s="190"/>
      <c r="HJ356" s="190"/>
      <c r="HK356" s="190"/>
      <c r="HL356" s="190"/>
      <c r="HM356" s="190"/>
      <c r="HN356" s="190"/>
      <c r="HO356" s="190"/>
      <c r="HP356" s="190"/>
      <c r="HQ356" s="190"/>
      <c r="HR356" s="190"/>
      <c r="HS356" s="190"/>
      <c r="HT356" s="190"/>
      <c r="HU356" s="190"/>
    </row>
    <row r="357" spans="1:229" s="191" customFormat="1" ht="25.5">
      <c r="A357" s="172">
        <f t="shared" si="20"/>
        <v>348</v>
      </c>
      <c r="B357" s="224"/>
      <c r="C357" s="243" t="s">
        <v>2232</v>
      </c>
      <c r="D357" s="244">
        <v>1993</v>
      </c>
      <c r="E357" s="172" t="s">
        <v>1606</v>
      </c>
      <c r="F357" s="179" t="s">
        <v>2070</v>
      </c>
      <c r="G357" s="183" t="s">
        <v>1212</v>
      </c>
      <c r="H357" s="226"/>
      <c r="I357" s="197"/>
      <c r="J357" s="185"/>
      <c r="K357" s="184">
        <v>435000</v>
      </c>
      <c r="L357" s="172" t="s">
        <v>1603</v>
      </c>
      <c r="M357" s="179" t="s">
        <v>2450</v>
      </c>
      <c r="N357" s="172" t="s">
        <v>878</v>
      </c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  <c r="BQ357" s="190"/>
      <c r="BR357" s="190"/>
      <c r="BS357" s="190"/>
      <c r="BT357" s="190"/>
      <c r="BU357" s="190"/>
      <c r="BV357" s="190"/>
      <c r="BW357" s="190"/>
      <c r="BX357" s="190"/>
      <c r="BY357" s="190"/>
      <c r="BZ357" s="190"/>
      <c r="CA357" s="190"/>
      <c r="CB357" s="190"/>
      <c r="CC357" s="190"/>
      <c r="CD357" s="190"/>
      <c r="CE357" s="190"/>
      <c r="CF357" s="190"/>
      <c r="CG357" s="190"/>
      <c r="CH357" s="190"/>
      <c r="CI357" s="190"/>
      <c r="CJ357" s="190"/>
      <c r="CK357" s="190"/>
      <c r="CL357" s="190"/>
      <c r="CM357" s="190"/>
      <c r="CN357" s="190"/>
      <c r="CO357" s="190"/>
      <c r="CP357" s="190"/>
      <c r="CQ357" s="190"/>
      <c r="CR357" s="190"/>
      <c r="CS357" s="190"/>
      <c r="CT357" s="190"/>
      <c r="CU357" s="190"/>
      <c r="CV357" s="190"/>
      <c r="CW357" s="190"/>
      <c r="CX357" s="190"/>
      <c r="CY357" s="190"/>
      <c r="CZ357" s="190"/>
      <c r="DA357" s="190"/>
      <c r="DB357" s="190"/>
      <c r="DC357" s="190"/>
      <c r="DD357" s="190"/>
      <c r="DE357" s="190"/>
      <c r="DF357" s="190"/>
      <c r="DG357" s="190"/>
      <c r="DH357" s="190"/>
      <c r="DI357" s="190"/>
      <c r="DJ357" s="190"/>
      <c r="DK357" s="190"/>
      <c r="DL357" s="190"/>
      <c r="DM357" s="190"/>
      <c r="DN357" s="190"/>
      <c r="DO357" s="190"/>
      <c r="DP357" s="190"/>
      <c r="DQ357" s="190"/>
      <c r="DR357" s="190"/>
      <c r="DS357" s="190"/>
      <c r="DT357" s="190"/>
      <c r="DU357" s="190"/>
      <c r="DV357" s="190"/>
      <c r="DW357" s="190"/>
      <c r="DX357" s="190"/>
      <c r="DY357" s="190"/>
      <c r="DZ357" s="190"/>
      <c r="EA357" s="190"/>
      <c r="EB357" s="190"/>
      <c r="EC357" s="190"/>
      <c r="ED357" s="190"/>
      <c r="EE357" s="190"/>
      <c r="EF357" s="190"/>
      <c r="EG357" s="190"/>
      <c r="EH357" s="190"/>
      <c r="EI357" s="190"/>
      <c r="EJ357" s="190"/>
      <c r="EK357" s="190"/>
      <c r="EL357" s="190"/>
      <c r="EM357" s="190"/>
      <c r="EN357" s="190"/>
      <c r="EO357" s="190"/>
      <c r="EP357" s="190"/>
      <c r="EQ357" s="190"/>
      <c r="ER357" s="190"/>
      <c r="ES357" s="190"/>
      <c r="ET357" s="190"/>
      <c r="EU357" s="190"/>
      <c r="EV357" s="190"/>
      <c r="EW357" s="190"/>
      <c r="EX357" s="190"/>
      <c r="EY357" s="190"/>
      <c r="EZ357" s="190"/>
      <c r="FA357" s="190"/>
      <c r="FB357" s="190"/>
      <c r="FC357" s="190"/>
      <c r="FD357" s="190"/>
      <c r="FE357" s="190"/>
      <c r="FF357" s="190"/>
      <c r="FG357" s="190"/>
      <c r="FH357" s="190"/>
      <c r="FI357" s="190"/>
      <c r="FJ357" s="190"/>
      <c r="FK357" s="190"/>
      <c r="FL357" s="190"/>
      <c r="FM357" s="190"/>
      <c r="FN357" s="190"/>
      <c r="FO357" s="190"/>
      <c r="FP357" s="190"/>
      <c r="FQ357" s="190"/>
      <c r="FR357" s="190"/>
      <c r="FS357" s="190"/>
      <c r="FT357" s="190"/>
      <c r="FU357" s="190"/>
      <c r="FV357" s="190"/>
      <c r="FW357" s="190"/>
      <c r="FX357" s="190"/>
      <c r="FY357" s="190"/>
      <c r="FZ357" s="190"/>
      <c r="GA357" s="190"/>
      <c r="GB357" s="190"/>
      <c r="GC357" s="190"/>
      <c r="GD357" s="190"/>
      <c r="GE357" s="190"/>
      <c r="GF357" s="190"/>
      <c r="GG357" s="190"/>
      <c r="GH357" s="190"/>
      <c r="GI357" s="190"/>
      <c r="GJ357" s="190"/>
      <c r="GK357" s="190"/>
      <c r="GL357" s="190"/>
      <c r="GM357" s="190"/>
      <c r="GN357" s="190"/>
      <c r="GO357" s="190"/>
      <c r="GP357" s="190"/>
      <c r="GQ357" s="190"/>
      <c r="GR357" s="190"/>
      <c r="GS357" s="190"/>
      <c r="GT357" s="190"/>
      <c r="GU357" s="190"/>
      <c r="GV357" s="190"/>
      <c r="GW357" s="190"/>
      <c r="GX357" s="190"/>
      <c r="GY357" s="190"/>
      <c r="GZ357" s="190"/>
      <c r="HA357" s="190"/>
      <c r="HB357" s="190"/>
      <c r="HC357" s="190"/>
      <c r="HD357" s="190"/>
      <c r="HE357" s="190"/>
      <c r="HF357" s="190"/>
      <c r="HG357" s="190"/>
      <c r="HH357" s="190"/>
      <c r="HI357" s="190"/>
      <c r="HJ357" s="190"/>
      <c r="HK357" s="190"/>
      <c r="HL357" s="190"/>
      <c r="HM357" s="190"/>
      <c r="HN357" s="190"/>
      <c r="HO357" s="190"/>
      <c r="HP357" s="190"/>
      <c r="HQ357" s="190"/>
      <c r="HR357" s="190"/>
      <c r="HS357" s="190"/>
      <c r="HT357" s="190"/>
      <c r="HU357" s="190"/>
    </row>
    <row r="358" spans="1:229" s="191" customFormat="1" ht="25.5">
      <c r="A358" s="172">
        <f t="shared" si="20"/>
        <v>349</v>
      </c>
      <c r="B358" s="224"/>
      <c r="C358" s="183" t="s">
        <v>137</v>
      </c>
      <c r="D358" s="172">
        <v>1988</v>
      </c>
      <c r="E358" s="172" t="s">
        <v>1606</v>
      </c>
      <c r="F358" s="179" t="s">
        <v>2070</v>
      </c>
      <c r="G358" s="183" t="s">
        <v>1212</v>
      </c>
      <c r="H358" s="226"/>
      <c r="I358" s="197"/>
      <c r="J358" s="185"/>
      <c r="K358" s="184">
        <v>158000</v>
      </c>
      <c r="L358" s="172" t="s">
        <v>1603</v>
      </c>
      <c r="M358" s="179" t="s">
        <v>2450</v>
      </c>
      <c r="N358" s="172" t="s">
        <v>878</v>
      </c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0"/>
      <c r="BN358" s="190"/>
      <c r="BO358" s="190"/>
      <c r="BP358" s="190"/>
      <c r="BQ358" s="190"/>
      <c r="BR358" s="190"/>
      <c r="BS358" s="190"/>
      <c r="BT358" s="190"/>
      <c r="BU358" s="190"/>
      <c r="BV358" s="190"/>
      <c r="BW358" s="190"/>
      <c r="BX358" s="190"/>
      <c r="BY358" s="190"/>
      <c r="BZ358" s="190"/>
      <c r="CA358" s="190"/>
      <c r="CB358" s="190"/>
      <c r="CC358" s="190"/>
      <c r="CD358" s="190"/>
      <c r="CE358" s="190"/>
      <c r="CF358" s="190"/>
      <c r="CG358" s="190"/>
      <c r="CH358" s="190"/>
      <c r="CI358" s="190"/>
      <c r="CJ358" s="190"/>
      <c r="CK358" s="190"/>
      <c r="CL358" s="190"/>
      <c r="CM358" s="190"/>
      <c r="CN358" s="190"/>
      <c r="CO358" s="190"/>
      <c r="CP358" s="190"/>
      <c r="CQ358" s="190"/>
      <c r="CR358" s="190"/>
      <c r="CS358" s="190"/>
      <c r="CT358" s="190"/>
      <c r="CU358" s="190"/>
      <c r="CV358" s="190"/>
      <c r="CW358" s="190"/>
      <c r="CX358" s="190"/>
      <c r="CY358" s="190"/>
      <c r="CZ358" s="190"/>
      <c r="DA358" s="190"/>
      <c r="DB358" s="190"/>
      <c r="DC358" s="190"/>
      <c r="DD358" s="190"/>
      <c r="DE358" s="190"/>
      <c r="DF358" s="190"/>
      <c r="DG358" s="190"/>
      <c r="DH358" s="190"/>
      <c r="DI358" s="190"/>
      <c r="DJ358" s="190"/>
      <c r="DK358" s="190"/>
      <c r="DL358" s="190"/>
      <c r="DM358" s="190"/>
      <c r="DN358" s="190"/>
      <c r="DO358" s="190"/>
      <c r="DP358" s="190"/>
      <c r="DQ358" s="190"/>
      <c r="DR358" s="190"/>
      <c r="DS358" s="190"/>
      <c r="DT358" s="190"/>
      <c r="DU358" s="190"/>
      <c r="DV358" s="190"/>
      <c r="DW358" s="190"/>
      <c r="DX358" s="190"/>
      <c r="DY358" s="190"/>
      <c r="DZ358" s="190"/>
      <c r="EA358" s="190"/>
      <c r="EB358" s="190"/>
      <c r="EC358" s="190"/>
      <c r="ED358" s="190"/>
      <c r="EE358" s="190"/>
      <c r="EF358" s="190"/>
      <c r="EG358" s="190"/>
      <c r="EH358" s="190"/>
      <c r="EI358" s="190"/>
      <c r="EJ358" s="190"/>
      <c r="EK358" s="190"/>
      <c r="EL358" s="190"/>
      <c r="EM358" s="190"/>
      <c r="EN358" s="190"/>
      <c r="EO358" s="190"/>
      <c r="EP358" s="190"/>
      <c r="EQ358" s="190"/>
      <c r="ER358" s="190"/>
      <c r="ES358" s="190"/>
      <c r="ET358" s="190"/>
      <c r="EU358" s="190"/>
      <c r="EV358" s="190"/>
      <c r="EW358" s="190"/>
      <c r="EX358" s="190"/>
      <c r="EY358" s="190"/>
      <c r="EZ358" s="190"/>
      <c r="FA358" s="190"/>
      <c r="FB358" s="190"/>
      <c r="FC358" s="190"/>
      <c r="FD358" s="190"/>
      <c r="FE358" s="190"/>
      <c r="FF358" s="190"/>
      <c r="FG358" s="190"/>
      <c r="FH358" s="190"/>
      <c r="FI358" s="190"/>
      <c r="FJ358" s="190"/>
      <c r="FK358" s="190"/>
      <c r="FL358" s="190"/>
      <c r="FM358" s="190"/>
      <c r="FN358" s="190"/>
      <c r="FO358" s="190"/>
      <c r="FP358" s="190"/>
      <c r="FQ358" s="190"/>
      <c r="FR358" s="190"/>
      <c r="FS358" s="190"/>
      <c r="FT358" s="190"/>
      <c r="FU358" s="190"/>
      <c r="FV358" s="190"/>
      <c r="FW358" s="190"/>
      <c r="FX358" s="190"/>
      <c r="FY358" s="190"/>
      <c r="FZ358" s="190"/>
      <c r="GA358" s="190"/>
      <c r="GB358" s="190"/>
      <c r="GC358" s="190"/>
      <c r="GD358" s="190"/>
      <c r="GE358" s="190"/>
      <c r="GF358" s="190"/>
      <c r="GG358" s="190"/>
      <c r="GH358" s="190"/>
      <c r="GI358" s="190"/>
      <c r="GJ358" s="190"/>
      <c r="GK358" s="190"/>
      <c r="GL358" s="190"/>
      <c r="GM358" s="190"/>
      <c r="GN358" s="190"/>
      <c r="GO358" s="190"/>
      <c r="GP358" s="190"/>
      <c r="GQ358" s="190"/>
      <c r="GR358" s="190"/>
      <c r="GS358" s="190"/>
      <c r="GT358" s="190"/>
      <c r="GU358" s="190"/>
      <c r="GV358" s="190"/>
      <c r="GW358" s="190"/>
      <c r="GX358" s="190"/>
      <c r="GY358" s="190"/>
      <c r="GZ358" s="190"/>
      <c r="HA358" s="190"/>
      <c r="HB358" s="190"/>
      <c r="HC358" s="190"/>
      <c r="HD358" s="190"/>
      <c r="HE358" s="190"/>
      <c r="HF358" s="190"/>
      <c r="HG358" s="190"/>
      <c r="HH358" s="190"/>
      <c r="HI358" s="190"/>
      <c r="HJ358" s="190"/>
      <c r="HK358" s="190"/>
      <c r="HL358" s="190"/>
      <c r="HM358" s="190"/>
      <c r="HN358" s="190"/>
      <c r="HO358" s="190"/>
      <c r="HP358" s="190"/>
      <c r="HQ358" s="190"/>
      <c r="HR358" s="190"/>
      <c r="HS358" s="190"/>
      <c r="HT358" s="190"/>
      <c r="HU358" s="190"/>
    </row>
    <row r="359" spans="1:229" s="191" customFormat="1" ht="25.5">
      <c r="A359" s="172">
        <f t="shared" si="20"/>
        <v>350</v>
      </c>
      <c r="B359" s="224"/>
      <c r="C359" s="183" t="s">
        <v>1263</v>
      </c>
      <c r="D359" s="172">
        <v>1988</v>
      </c>
      <c r="E359" s="172" t="s">
        <v>1606</v>
      </c>
      <c r="F359" s="179" t="s">
        <v>2070</v>
      </c>
      <c r="G359" s="183" t="s">
        <v>1212</v>
      </c>
      <c r="H359" s="226"/>
      <c r="I359" s="197"/>
      <c r="J359" s="185"/>
      <c r="K359" s="184">
        <v>158000</v>
      </c>
      <c r="L359" s="172" t="s">
        <v>1603</v>
      </c>
      <c r="M359" s="179" t="s">
        <v>2450</v>
      </c>
      <c r="N359" s="172" t="s">
        <v>878</v>
      </c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0"/>
      <c r="AZ359" s="190"/>
      <c r="BA359" s="190"/>
      <c r="BB359" s="190"/>
      <c r="BC359" s="190"/>
      <c r="BD359" s="190"/>
      <c r="BE359" s="190"/>
      <c r="BF359" s="190"/>
      <c r="BG359" s="190"/>
      <c r="BH359" s="190"/>
      <c r="BI359" s="190"/>
      <c r="BJ359" s="190"/>
      <c r="BK359" s="190"/>
      <c r="BL359" s="190"/>
      <c r="BM359" s="190"/>
      <c r="BN359" s="190"/>
      <c r="BO359" s="190"/>
      <c r="BP359" s="190"/>
      <c r="BQ359" s="190"/>
      <c r="BR359" s="190"/>
      <c r="BS359" s="190"/>
      <c r="BT359" s="190"/>
      <c r="BU359" s="190"/>
      <c r="BV359" s="190"/>
      <c r="BW359" s="190"/>
      <c r="BX359" s="190"/>
      <c r="BY359" s="190"/>
      <c r="BZ359" s="190"/>
      <c r="CA359" s="190"/>
      <c r="CB359" s="190"/>
      <c r="CC359" s="190"/>
      <c r="CD359" s="190"/>
      <c r="CE359" s="190"/>
      <c r="CF359" s="190"/>
      <c r="CG359" s="190"/>
      <c r="CH359" s="190"/>
      <c r="CI359" s="190"/>
      <c r="CJ359" s="190"/>
      <c r="CK359" s="190"/>
      <c r="CL359" s="190"/>
      <c r="CM359" s="190"/>
      <c r="CN359" s="190"/>
      <c r="CO359" s="190"/>
      <c r="CP359" s="190"/>
      <c r="CQ359" s="190"/>
      <c r="CR359" s="190"/>
      <c r="CS359" s="190"/>
      <c r="CT359" s="190"/>
      <c r="CU359" s="190"/>
      <c r="CV359" s="190"/>
      <c r="CW359" s="190"/>
      <c r="CX359" s="190"/>
      <c r="CY359" s="190"/>
      <c r="CZ359" s="190"/>
      <c r="DA359" s="190"/>
      <c r="DB359" s="190"/>
      <c r="DC359" s="190"/>
      <c r="DD359" s="190"/>
      <c r="DE359" s="190"/>
      <c r="DF359" s="190"/>
      <c r="DG359" s="190"/>
      <c r="DH359" s="190"/>
      <c r="DI359" s="190"/>
      <c r="DJ359" s="190"/>
      <c r="DK359" s="190"/>
      <c r="DL359" s="190"/>
      <c r="DM359" s="190"/>
      <c r="DN359" s="190"/>
      <c r="DO359" s="190"/>
      <c r="DP359" s="190"/>
      <c r="DQ359" s="190"/>
      <c r="DR359" s="190"/>
      <c r="DS359" s="190"/>
      <c r="DT359" s="190"/>
      <c r="DU359" s="190"/>
      <c r="DV359" s="190"/>
      <c r="DW359" s="190"/>
      <c r="DX359" s="190"/>
      <c r="DY359" s="190"/>
      <c r="DZ359" s="190"/>
      <c r="EA359" s="190"/>
      <c r="EB359" s="190"/>
      <c r="EC359" s="190"/>
      <c r="ED359" s="190"/>
      <c r="EE359" s="190"/>
      <c r="EF359" s="190"/>
      <c r="EG359" s="190"/>
      <c r="EH359" s="190"/>
      <c r="EI359" s="190"/>
      <c r="EJ359" s="190"/>
      <c r="EK359" s="190"/>
      <c r="EL359" s="190"/>
      <c r="EM359" s="190"/>
      <c r="EN359" s="190"/>
      <c r="EO359" s="190"/>
      <c r="EP359" s="190"/>
      <c r="EQ359" s="190"/>
      <c r="ER359" s="190"/>
      <c r="ES359" s="190"/>
      <c r="ET359" s="190"/>
      <c r="EU359" s="190"/>
      <c r="EV359" s="190"/>
      <c r="EW359" s="190"/>
      <c r="EX359" s="190"/>
      <c r="EY359" s="190"/>
      <c r="EZ359" s="190"/>
      <c r="FA359" s="190"/>
      <c r="FB359" s="190"/>
      <c r="FC359" s="190"/>
      <c r="FD359" s="190"/>
      <c r="FE359" s="190"/>
      <c r="FF359" s="190"/>
      <c r="FG359" s="190"/>
      <c r="FH359" s="190"/>
      <c r="FI359" s="190"/>
      <c r="FJ359" s="190"/>
      <c r="FK359" s="190"/>
      <c r="FL359" s="190"/>
      <c r="FM359" s="190"/>
      <c r="FN359" s="190"/>
      <c r="FO359" s="190"/>
      <c r="FP359" s="190"/>
      <c r="FQ359" s="190"/>
      <c r="FR359" s="190"/>
      <c r="FS359" s="190"/>
      <c r="FT359" s="190"/>
      <c r="FU359" s="190"/>
      <c r="FV359" s="190"/>
      <c r="FW359" s="190"/>
      <c r="FX359" s="190"/>
      <c r="FY359" s="190"/>
      <c r="FZ359" s="190"/>
      <c r="GA359" s="190"/>
      <c r="GB359" s="190"/>
      <c r="GC359" s="190"/>
      <c r="GD359" s="190"/>
      <c r="GE359" s="190"/>
      <c r="GF359" s="190"/>
      <c r="GG359" s="190"/>
      <c r="GH359" s="190"/>
      <c r="GI359" s="190"/>
      <c r="GJ359" s="190"/>
      <c r="GK359" s="190"/>
      <c r="GL359" s="190"/>
      <c r="GM359" s="190"/>
      <c r="GN359" s="190"/>
      <c r="GO359" s="190"/>
      <c r="GP359" s="190"/>
      <c r="GQ359" s="190"/>
      <c r="GR359" s="190"/>
      <c r="GS359" s="190"/>
      <c r="GT359" s="190"/>
      <c r="GU359" s="190"/>
      <c r="GV359" s="190"/>
      <c r="GW359" s="190"/>
      <c r="GX359" s="190"/>
      <c r="GY359" s="190"/>
      <c r="GZ359" s="190"/>
      <c r="HA359" s="190"/>
      <c r="HB359" s="190"/>
      <c r="HC359" s="190"/>
      <c r="HD359" s="190"/>
      <c r="HE359" s="190"/>
      <c r="HF359" s="190"/>
      <c r="HG359" s="190"/>
      <c r="HH359" s="190"/>
      <c r="HI359" s="190"/>
      <c r="HJ359" s="190"/>
      <c r="HK359" s="190"/>
      <c r="HL359" s="190"/>
      <c r="HM359" s="190"/>
      <c r="HN359" s="190"/>
      <c r="HO359" s="190"/>
      <c r="HP359" s="190"/>
      <c r="HQ359" s="190"/>
      <c r="HR359" s="190"/>
      <c r="HS359" s="190"/>
      <c r="HT359" s="190"/>
      <c r="HU359" s="190"/>
    </row>
    <row r="360" spans="1:229" s="191" customFormat="1" ht="25.5">
      <c r="A360" s="172">
        <f t="shared" si="20"/>
        <v>351</v>
      </c>
      <c r="B360" s="224"/>
      <c r="C360" s="183" t="s">
        <v>2233</v>
      </c>
      <c r="D360" s="172">
        <v>1987</v>
      </c>
      <c r="E360" s="172" t="s">
        <v>1606</v>
      </c>
      <c r="F360" s="179" t="s">
        <v>2070</v>
      </c>
      <c r="G360" s="183" t="s">
        <v>1212</v>
      </c>
      <c r="H360" s="226"/>
      <c r="I360" s="197"/>
      <c r="J360" s="185"/>
      <c r="K360" s="184">
        <v>182333</v>
      </c>
      <c r="L360" s="172" t="s">
        <v>1603</v>
      </c>
      <c r="M360" s="179" t="s">
        <v>2450</v>
      </c>
      <c r="N360" s="172" t="s">
        <v>878</v>
      </c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0"/>
      <c r="BN360" s="190"/>
      <c r="BO360" s="190"/>
      <c r="BP360" s="190"/>
      <c r="BQ360" s="190"/>
      <c r="BR360" s="190"/>
      <c r="BS360" s="190"/>
      <c r="BT360" s="190"/>
      <c r="BU360" s="190"/>
      <c r="BV360" s="190"/>
      <c r="BW360" s="190"/>
      <c r="BX360" s="190"/>
      <c r="BY360" s="190"/>
      <c r="BZ360" s="190"/>
      <c r="CA360" s="190"/>
      <c r="CB360" s="190"/>
      <c r="CC360" s="190"/>
      <c r="CD360" s="190"/>
      <c r="CE360" s="190"/>
      <c r="CF360" s="190"/>
      <c r="CG360" s="190"/>
      <c r="CH360" s="190"/>
      <c r="CI360" s="190"/>
      <c r="CJ360" s="190"/>
      <c r="CK360" s="190"/>
      <c r="CL360" s="190"/>
      <c r="CM360" s="190"/>
      <c r="CN360" s="190"/>
      <c r="CO360" s="190"/>
      <c r="CP360" s="190"/>
      <c r="CQ360" s="190"/>
      <c r="CR360" s="190"/>
      <c r="CS360" s="190"/>
      <c r="CT360" s="190"/>
      <c r="CU360" s="190"/>
      <c r="CV360" s="190"/>
      <c r="CW360" s="190"/>
      <c r="CX360" s="190"/>
      <c r="CY360" s="190"/>
      <c r="CZ360" s="190"/>
      <c r="DA360" s="190"/>
      <c r="DB360" s="190"/>
      <c r="DC360" s="190"/>
      <c r="DD360" s="190"/>
      <c r="DE360" s="190"/>
      <c r="DF360" s="190"/>
      <c r="DG360" s="190"/>
      <c r="DH360" s="190"/>
      <c r="DI360" s="190"/>
      <c r="DJ360" s="190"/>
      <c r="DK360" s="190"/>
      <c r="DL360" s="190"/>
      <c r="DM360" s="190"/>
      <c r="DN360" s="190"/>
      <c r="DO360" s="190"/>
      <c r="DP360" s="190"/>
      <c r="DQ360" s="190"/>
      <c r="DR360" s="190"/>
      <c r="DS360" s="190"/>
      <c r="DT360" s="190"/>
      <c r="DU360" s="190"/>
      <c r="DV360" s="190"/>
      <c r="DW360" s="190"/>
      <c r="DX360" s="190"/>
      <c r="DY360" s="190"/>
      <c r="DZ360" s="190"/>
      <c r="EA360" s="190"/>
      <c r="EB360" s="190"/>
      <c r="EC360" s="190"/>
      <c r="ED360" s="190"/>
      <c r="EE360" s="190"/>
      <c r="EF360" s="190"/>
      <c r="EG360" s="190"/>
      <c r="EH360" s="190"/>
      <c r="EI360" s="190"/>
      <c r="EJ360" s="190"/>
      <c r="EK360" s="190"/>
      <c r="EL360" s="190"/>
      <c r="EM360" s="190"/>
      <c r="EN360" s="190"/>
      <c r="EO360" s="190"/>
      <c r="EP360" s="190"/>
      <c r="EQ360" s="190"/>
      <c r="ER360" s="190"/>
      <c r="ES360" s="190"/>
      <c r="ET360" s="190"/>
      <c r="EU360" s="190"/>
      <c r="EV360" s="190"/>
      <c r="EW360" s="190"/>
      <c r="EX360" s="190"/>
      <c r="EY360" s="190"/>
      <c r="EZ360" s="190"/>
      <c r="FA360" s="190"/>
      <c r="FB360" s="190"/>
      <c r="FC360" s="190"/>
      <c r="FD360" s="190"/>
      <c r="FE360" s="190"/>
      <c r="FF360" s="190"/>
      <c r="FG360" s="190"/>
      <c r="FH360" s="190"/>
      <c r="FI360" s="190"/>
      <c r="FJ360" s="190"/>
      <c r="FK360" s="190"/>
      <c r="FL360" s="190"/>
      <c r="FM360" s="190"/>
      <c r="FN360" s="190"/>
      <c r="FO360" s="190"/>
      <c r="FP360" s="190"/>
      <c r="FQ360" s="190"/>
      <c r="FR360" s="190"/>
      <c r="FS360" s="190"/>
      <c r="FT360" s="190"/>
      <c r="FU360" s="190"/>
      <c r="FV360" s="190"/>
      <c r="FW360" s="190"/>
      <c r="FX360" s="190"/>
      <c r="FY360" s="190"/>
      <c r="FZ360" s="190"/>
      <c r="GA360" s="190"/>
      <c r="GB360" s="190"/>
      <c r="GC360" s="190"/>
      <c r="GD360" s="190"/>
      <c r="GE360" s="190"/>
      <c r="GF360" s="190"/>
      <c r="GG360" s="190"/>
      <c r="GH360" s="190"/>
      <c r="GI360" s="190"/>
      <c r="GJ360" s="190"/>
      <c r="GK360" s="190"/>
      <c r="GL360" s="190"/>
      <c r="GM360" s="190"/>
      <c r="GN360" s="190"/>
      <c r="GO360" s="190"/>
      <c r="GP360" s="190"/>
      <c r="GQ360" s="190"/>
      <c r="GR360" s="190"/>
      <c r="GS360" s="190"/>
      <c r="GT360" s="190"/>
      <c r="GU360" s="190"/>
      <c r="GV360" s="190"/>
      <c r="GW360" s="190"/>
      <c r="GX360" s="190"/>
      <c r="GY360" s="190"/>
      <c r="GZ360" s="190"/>
      <c r="HA360" s="190"/>
      <c r="HB360" s="190"/>
      <c r="HC360" s="190"/>
      <c r="HD360" s="190"/>
      <c r="HE360" s="190"/>
      <c r="HF360" s="190"/>
      <c r="HG360" s="190"/>
      <c r="HH360" s="190"/>
      <c r="HI360" s="190"/>
      <c r="HJ360" s="190"/>
      <c r="HK360" s="190"/>
      <c r="HL360" s="190"/>
      <c r="HM360" s="190"/>
      <c r="HN360" s="190"/>
      <c r="HO360" s="190"/>
      <c r="HP360" s="190"/>
      <c r="HQ360" s="190"/>
      <c r="HR360" s="190"/>
      <c r="HS360" s="190"/>
      <c r="HT360" s="190"/>
      <c r="HU360" s="190"/>
    </row>
    <row r="361" spans="1:229" s="191" customFormat="1" ht="25.5">
      <c r="A361" s="172">
        <f t="shared" si="20"/>
        <v>352</v>
      </c>
      <c r="B361" s="224"/>
      <c r="C361" s="183" t="s">
        <v>2234</v>
      </c>
      <c r="D361" s="172">
        <v>1987</v>
      </c>
      <c r="E361" s="172" t="s">
        <v>1606</v>
      </c>
      <c r="F361" s="179" t="s">
        <v>2070</v>
      </c>
      <c r="G361" s="183" t="s">
        <v>1212</v>
      </c>
      <c r="H361" s="226"/>
      <c r="I361" s="197"/>
      <c r="J361" s="185"/>
      <c r="K361" s="184">
        <v>182333</v>
      </c>
      <c r="L361" s="172" t="s">
        <v>1603</v>
      </c>
      <c r="M361" s="179" t="s">
        <v>2450</v>
      </c>
      <c r="N361" s="172" t="s">
        <v>878</v>
      </c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  <c r="BQ361" s="190"/>
      <c r="BR361" s="190"/>
      <c r="BS361" s="190"/>
      <c r="BT361" s="190"/>
      <c r="BU361" s="190"/>
      <c r="BV361" s="190"/>
      <c r="BW361" s="190"/>
      <c r="BX361" s="190"/>
      <c r="BY361" s="190"/>
      <c r="BZ361" s="190"/>
      <c r="CA361" s="190"/>
      <c r="CB361" s="190"/>
      <c r="CC361" s="190"/>
      <c r="CD361" s="190"/>
      <c r="CE361" s="190"/>
      <c r="CF361" s="190"/>
      <c r="CG361" s="190"/>
      <c r="CH361" s="190"/>
      <c r="CI361" s="190"/>
      <c r="CJ361" s="190"/>
      <c r="CK361" s="190"/>
      <c r="CL361" s="190"/>
      <c r="CM361" s="190"/>
      <c r="CN361" s="190"/>
      <c r="CO361" s="190"/>
      <c r="CP361" s="190"/>
      <c r="CQ361" s="190"/>
      <c r="CR361" s="190"/>
      <c r="CS361" s="190"/>
      <c r="CT361" s="190"/>
      <c r="CU361" s="190"/>
      <c r="CV361" s="190"/>
      <c r="CW361" s="190"/>
      <c r="CX361" s="190"/>
      <c r="CY361" s="190"/>
      <c r="CZ361" s="190"/>
      <c r="DA361" s="190"/>
      <c r="DB361" s="190"/>
      <c r="DC361" s="190"/>
      <c r="DD361" s="190"/>
      <c r="DE361" s="190"/>
      <c r="DF361" s="190"/>
      <c r="DG361" s="190"/>
      <c r="DH361" s="190"/>
      <c r="DI361" s="190"/>
      <c r="DJ361" s="190"/>
      <c r="DK361" s="190"/>
      <c r="DL361" s="190"/>
      <c r="DM361" s="190"/>
      <c r="DN361" s="190"/>
      <c r="DO361" s="190"/>
      <c r="DP361" s="190"/>
      <c r="DQ361" s="190"/>
      <c r="DR361" s="190"/>
      <c r="DS361" s="190"/>
      <c r="DT361" s="190"/>
      <c r="DU361" s="190"/>
      <c r="DV361" s="190"/>
      <c r="DW361" s="190"/>
      <c r="DX361" s="190"/>
      <c r="DY361" s="190"/>
      <c r="DZ361" s="190"/>
      <c r="EA361" s="190"/>
      <c r="EB361" s="190"/>
      <c r="EC361" s="190"/>
      <c r="ED361" s="190"/>
      <c r="EE361" s="190"/>
      <c r="EF361" s="190"/>
      <c r="EG361" s="190"/>
      <c r="EH361" s="190"/>
      <c r="EI361" s="190"/>
      <c r="EJ361" s="190"/>
      <c r="EK361" s="190"/>
      <c r="EL361" s="190"/>
      <c r="EM361" s="190"/>
      <c r="EN361" s="190"/>
      <c r="EO361" s="190"/>
      <c r="EP361" s="190"/>
      <c r="EQ361" s="190"/>
      <c r="ER361" s="190"/>
      <c r="ES361" s="190"/>
      <c r="ET361" s="190"/>
      <c r="EU361" s="190"/>
      <c r="EV361" s="190"/>
      <c r="EW361" s="190"/>
      <c r="EX361" s="190"/>
      <c r="EY361" s="190"/>
      <c r="EZ361" s="190"/>
      <c r="FA361" s="190"/>
      <c r="FB361" s="190"/>
      <c r="FC361" s="190"/>
      <c r="FD361" s="190"/>
      <c r="FE361" s="190"/>
      <c r="FF361" s="190"/>
      <c r="FG361" s="190"/>
      <c r="FH361" s="190"/>
      <c r="FI361" s="190"/>
      <c r="FJ361" s="190"/>
      <c r="FK361" s="190"/>
      <c r="FL361" s="190"/>
      <c r="FM361" s="190"/>
      <c r="FN361" s="190"/>
      <c r="FO361" s="190"/>
      <c r="FP361" s="190"/>
      <c r="FQ361" s="190"/>
      <c r="FR361" s="190"/>
      <c r="FS361" s="190"/>
      <c r="FT361" s="190"/>
      <c r="FU361" s="190"/>
      <c r="FV361" s="190"/>
      <c r="FW361" s="190"/>
      <c r="FX361" s="190"/>
      <c r="FY361" s="190"/>
      <c r="FZ361" s="190"/>
      <c r="GA361" s="190"/>
      <c r="GB361" s="190"/>
      <c r="GC361" s="190"/>
      <c r="GD361" s="190"/>
      <c r="GE361" s="190"/>
      <c r="GF361" s="190"/>
      <c r="GG361" s="190"/>
      <c r="GH361" s="190"/>
      <c r="GI361" s="190"/>
      <c r="GJ361" s="190"/>
      <c r="GK361" s="190"/>
      <c r="GL361" s="190"/>
      <c r="GM361" s="190"/>
      <c r="GN361" s="190"/>
      <c r="GO361" s="190"/>
      <c r="GP361" s="190"/>
      <c r="GQ361" s="190"/>
      <c r="GR361" s="190"/>
      <c r="GS361" s="190"/>
      <c r="GT361" s="190"/>
      <c r="GU361" s="190"/>
      <c r="GV361" s="190"/>
      <c r="GW361" s="190"/>
      <c r="GX361" s="190"/>
      <c r="GY361" s="190"/>
      <c r="GZ361" s="190"/>
      <c r="HA361" s="190"/>
      <c r="HB361" s="190"/>
      <c r="HC361" s="190"/>
      <c r="HD361" s="190"/>
      <c r="HE361" s="190"/>
      <c r="HF361" s="190"/>
      <c r="HG361" s="190"/>
      <c r="HH361" s="190"/>
      <c r="HI361" s="190"/>
      <c r="HJ361" s="190"/>
      <c r="HK361" s="190"/>
      <c r="HL361" s="190"/>
      <c r="HM361" s="190"/>
      <c r="HN361" s="190"/>
      <c r="HO361" s="190"/>
      <c r="HP361" s="190"/>
      <c r="HQ361" s="190"/>
      <c r="HR361" s="190"/>
      <c r="HS361" s="190"/>
      <c r="HT361" s="190"/>
      <c r="HU361" s="190"/>
    </row>
    <row r="362" spans="1:229" s="191" customFormat="1" ht="25.5">
      <c r="A362" s="172">
        <f t="shared" si="20"/>
        <v>353</v>
      </c>
      <c r="B362" s="224"/>
      <c r="C362" s="183" t="s">
        <v>2235</v>
      </c>
      <c r="D362" s="172"/>
      <c r="E362" s="172" t="s">
        <v>1606</v>
      </c>
      <c r="F362" s="179" t="s">
        <v>2070</v>
      </c>
      <c r="G362" s="183" t="s">
        <v>1212</v>
      </c>
      <c r="H362" s="226"/>
      <c r="I362" s="197"/>
      <c r="J362" s="185"/>
      <c r="K362" s="184">
        <v>150000</v>
      </c>
      <c r="L362" s="172" t="s">
        <v>1603</v>
      </c>
      <c r="M362" s="179" t="s">
        <v>2450</v>
      </c>
      <c r="N362" s="172" t="s">
        <v>878</v>
      </c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  <c r="BF362" s="190"/>
      <c r="BG362" s="190"/>
      <c r="BH362" s="190"/>
      <c r="BI362" s="190"/>
      <c r="BJ362" s="190"/>
      <c r="BK362" s="190"/>
      <c r="BL362" s="190"/>
      <c r="BM362" s="190"/>
      <c r="BN362" s="190"/>
      <c r="BO362" s="190"/>
      <c r="BP362" s="190"/>
      <c r="BQ362" s="190"/>
      <c r="BR362" s="190"/>
      <c r="BS362" s="190"/>
      <c r="BT362" s="190"/>
      <c r="BU362" s="190"/>
      <c r="BV362" s="190"/>
      <c r="BW362" s="190"/>
      <c r="BX362" s="190"/>
      <c r="BY362" s="190"/>
      <c r="BZ362" s="190"/>
      <c r="CA362" s="190"/>
      <c r="CB362" s="190"/>
      <c r="CC362" s="190"/>
      <c r="CD362" s="190"/>
      <c r="CE362" s="190"/>
      <c r="CF362" s="190"/>
      <c r="CG362" s="190"/>
      <c r="CH362" s="190"/>
      <c r="CI362" s="190"/>
      <c r="CJ362" s="190"/>
      <c r="CK362" s="190"/>
      <c r="CL362" s="190"/>
      <c r="CM362" s="190"/>
      <c r="CN362" s="190"/>
      <c r="CO362" s="190"/>
      <c r="CP362" s="190"/>
      <c r="CQ362" s="190"/>
      <c r="CR362" s="190"/>
      <c r="CS362" s="190"/>
      <c r="CT362" s="190"/>
      <c r="CU362" s="190"/>
      <c r="CV362" s="190"/>
      <c r="CW362" s="190"/>
      <c r="CX362" s="190"/>
      <c r="CY362" s="190"/>
      <c r="CZ362" s="190"/>
      <c r="DA362" s="190"/>
      <c r="DB362" s="190"/>
      <c r="DC362" s="190"/>
      <c r="DD362" s="190"/>
      <c r="DE362" s="190"/>
      <c r="DF362" s="190"/>
      <c r="DG362" s="190"/>
      <c r="DH362" s="190"/>
      <c r="DI362" s="190"/>
      <c r="DJ362" s="190"/>
      <c r="DK362" s="190"/>
      <c r="DL362" s="190"/>
      <c r="DM362" s="190"/>
      <c r="DN362" s="190"/>
      <c r="DO362" s="190"/>
      <c r="DP362" s="190"/>
      <c r="DQ362" s="190"/>
      <c r="DR362" s="190"/>
      <c r="DS362" s="190"/>
      <c r="DT362" s="190"/>
      <c r="DU362" s="190"/>
      <c r="DV362" s="190"/>
      <c r="DW362" s="190"/>
      <c r="DX362" s="190"/>
      <c r="DY362" s="190"/>
      <c r="DZ362" s="190"/>
      <c r="EA362" s="190"/>
      <c r="EB362" s="190"/>
      <c r="EC362" s="190"/>
      <c r="ED362" s="190"/>
      <c r="EE362" s="190"/>
      <c r="EF362" s="190"/>
      <c r="EG362" s="190"/>
      <c r="EH362" s="190"/>
      <c r="EI362" s="190"/>
      <c r="EJ362" s="190"/>
      <c r="EK362" s="190"/>
      <c r="EL362" s="190"/>
      <c r="EM362" s="190"/>
      <c r="EN362" s="190"/>
      <c r="EO362" s="190"/>
      <c r="EP362" s="190"/>
      <c r="EQ362" s="190"/>
      <c r="ER362" s="190"/>
      <c r="ES362" s="190"/>
      <c r="ET362" s="190"/>
      <c r="EU362" s="190"/>
      <c r="EV362" s="190"/>
      <c r="EW362" s="190"/>
      <c r="EX362" s="190"/>
      <c r="EY362" s="190"/>
      <c r="EZ362" s="190"/>
      <c r="FA362" s="190"/>
      <c r="FB362" s="190"/>
      <c r="FC362" s="190"/>
      <c r="FD362" s="190"/>
      <c r="FE362" s="190"/>
      <c r="FF362" s="190"/>
      <c r="FG362" s="190"/>
      <c r="FH362" s="190"/>
      <c r="FI362" s="190"/>
      <c r="FJ362" s="190"/>
      <c r="FK362" s="190"/>
      <c r="FL362" s="190"/>
      <c r="FM362" s="190"/>
      <c r="FN362" s="190"/>
      <c r="FO362" s="190"/>
      <c r="FP362" s="190"/>
      <c r="FQ362" s="190"/>
      <c r="FR362" s="190"/>
      <c r="FS362" s="190"/>
      <c r="FT362" s="190"/>
      <c r="FU362" s="190"/>
      <c r="FV362" s="190"/>
      <c r="FW362" s="190"/>
      <c r="FX362" s="190"/>
      <c r="FY362" s="190"/>
      <c r="FZ362" s="190"/>
      <c r="GA362" s="190"/>
      <c r="GB362" s="190"/>
      <c r="GC362" s="190"/>
      <c r="GD362" s="190"/>
      <c r="GE362" s="190"/>
      <c r="GF362" s="190"/>
      <c r="GG362" s="190"/>
      <c r="GH362" s="190"/>
      <c r="GI362" s="190"/>
      <c r="GJ362" s="190"/>
      <c r="GK362" s="190"/>
      <c r="GL362" s="190"/>
      <c r="GM362" s="190"/>
      <c r="GN362" s="190"/>
      <c r="GO362" s="190"/>
      <c r="GP362" s="190"/>
      <c r="GQ362" s="190"/>
      <c r="GR362" s="190"/>
      <c r="GS362" s="190"/>
      <c r="GT362" s="190"/>
      <c r="GU362" s="190"/>
      <c r="GV362" s="190"/>
      <c r="GW362" s="190"/>
      <c r="GX362" s="190"/>
      <c r="GY362" s="190"/>
      <c r="GZ362" s="190"/>
      <c r="HA362" s="190"/>
      <c r="HB362" s="190"/>
      <c r="HC362" s="190"/>
      <c r="HD362" s="190"/>
      <c r="HE362" s="190"/>
      <c r="HF362" s="190"/>
      <c r="HG362" s="190"/>
      <c r="HH362" s="190"/>
      <c r="HI362" s="190"/>
      <c r="HJ362" s="190"/>
      <c r="HK362" s="190"/>
      <c r="HL362" s="190"/>
      <c r="HM362" s="190"/>
      <c r="HN362" s="190"/>
      <c r="HO362" s="190"/>
      <c r="HP362" s="190"/>
      <c r="HQ362" s="190"/>
      <c r="HR362" s="190"/>
      <c r="HS362" s="190"/>
      <c r="HT362" s="190"/>
      <c r="HU362" s="190"/>
    </row>
    <row r="363" spans="1:229" s="26" customFormat="1" ht="25.5">
      <c r="A363" s="172">
        <f t="shared" si="20"/>
        <v>354</v>
      </c>
      <c r="B363" s="82"/>
      <c r="C363" s="45" t="s">
        <v>2236</v>
      </c>
      <c r="D363" s="40"/>
      <c r="E363" s="57" t="s">
        <v>1606</v>
      </c>
      <c r="F363" s="55" t="s">
        <v>2070</v>
      </c>
      <c r="G363" s="45" t="s">
        <v>1212</v>
      </c>
      <c r="H363" s="113"/>
      <c r="I363" s="71"/>
      <c r="J363" s="74"/>
      <c r="K363" s="65"/>
      <c r="L363" s="57" t="s">
        <v>1603</v>
      </c>
      <c r="M363" s="179" t="s">
        <v>2450</v>
      </c>
      <c r="N363" s="57" t="s">
        <v>878</v>
      </c>
      <c r="O363" s="38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5"/>
      <c r="GN363" s="25"/>
      <c r="GO363" s="25"/>
      <c r="GP363" s="25"/>
      <c r="GQ363" s="25"/>
      <c r="GR363" s="25"/>
      <c r="GS363" s="25"/>
      <c r="GT363" s="25"/>
      <c r="GU363" s="25"/>
      <c r="GV363" s="25"/>
      <c r="GW363" s="25"/>
      <c r="GX363" s="25"/>
      <c r="GY363" s="25"/>
      <c r="GZ363" s="25"/>
      <c r="HA363" s="25"/>
      <c r="HB363" s="25"/>
      <c r="HC363" s="25"/>
      <c r="HD363" s="25"/>
      <c r="HE363" s="25"/>
      <c r="HF363" s="25"/>
      <c r="HG363" s="25"/>
      <c r="HH363" s="25"/>
      <c r="HI363" s="25"/>
      <c r="HJ363" s="25"/>
      <c r="HK363" s="25"/>
      <c r="HL363" s="25"/>
      <c r="HM363" s="25"/>
      <c r="HN363" s="25"/>
      <c r="HO363" s="25"/>
      <c r="HP363" s="25"/>
      <c r="HQ363" s="25"/>
      <c r="HR363" s="25"/>
      <c r="HS363" s="25"/>
      <c r="HT363" s="25"/>
      <c r="HU363" s="25"/>
    </row>
    <row r="364" spans="1:229" s="26" customFormat="1" ht="102">
      <c r="A364" s="172">
        <f t="shared" si="20"/>
        <v>355</v>
      </c>
      <c r="B364" s="82"/>
      <c r="C364" s="114" t="s">
        <v>2237</v>
      </c>
      <c r="D364" s="115"/>
      <c r="E364" s="57" t="s">
        <v>1606</v>
      </c>
      <c r="F364" s="55" t="s">
        <v>2070</v>
      </c>
      <c r="G364" s="114"/>
      <c r="H364" s="113"/>
      <c r="I364" s="71"/>
      <c r="J364" s="74"/>
      <c r="K364" s="65"/>
      <c r="L364" s="57" t="s">
        <v>1603</v>
      </c>
      <c r="M364" s="179" t="s">
        <v>2450</v>
      </c>
      <c r="N364" s="57" t="s">
        <v>878</v>
      </c>
      <c r="O364" s="38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5"/>
      <c r="GN364" s="25"/>
      <c r="GO364" s="25"/>
      <c r="GP364" s="25"/>
      <c r="GQ364" s="25"/>
      <c r="GR364" s="25"/>
      <c r="GS364" s="25"/>
      <c r="GT364" s="25"/>
      <c r="GU364" s="25"/>
      <c r="GV364" s="25"/>
      <c r="GW364" s="25"/>
      <c r="GX364" s="25"/>
      <c r="GY364" s="25"/>
      <c r="GZ364" s="25"/>
      <c r="HA364" s="25"/>
      <c r="HB364" s="25"/>
      <c r="HC364" s="25"/>
      <c r="HD364" s="25"/>
      <c r="HE364" s="25"/>
      <c r="HF364" s="25"/>
      <c r="HG364" s="25"/>
      <c r="HH364" s="25"/>
      <c r="HI364" s="25"/>
      <c r="HJ364" s="25"/>
      <c r="HK364" s="25"/>
      <c r="HL364" s="25"/>
      <c r="HM364" s="25"/>
      <c r="HN364" s="25"/>
      <c r="HO364" s="25"/>
      <c r="HP364" s="25"/>
      <c r="HQ364" s="25"/>
      <c r="HR364" s="25"/>
      <c r="HS364" s="25"/>
      <c r="HT364" s="25"/>
      <c r="HU364" s="25"/>
    </row>
    <row r="365" spans="1:229" s="26" customFormat="1" ht="38.25">
      <c r="A365" s="172">
        <f t="shared" si="20"/>
        <v>356</v>
      </c>
      <c r="B365" s="82"/>
      <c r="C365" s="114" t="s">
        <v>2238</v>
      </c>
      <c r="D365" s="115"/>
      <c r="E365" s="57" t="s">
        <v>1606</v>
      </c>
      <c r="F365" s="55" t="s">
        <v>2070</v>
      </c>
      <c r="G365" s="114"/>
      <c r="H365" s="113"/>
      <c r="I365" s="71"/>
      <c r="J365" s="74"/>
      <c r="K365" s="65"/>
      <c r="L365" s="57" t="s">
        <v>1603</v>
      </c>
      <c r="M365" s="179" t="s">
        <v>2450</v>
      </c>
      <c r="N365" s="57" t="s">
        <v>878</v>
      </c>
      <c r="O365" s="38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25"/>
      <c r="GH365" s="25"/>
      <c r="GI365" s="25"/>
      <c r="GJ365" s="25"/>
      <c r="GK365" s="25"/>
      <c r="GL365" s="25"/>
      <c r="GM365" s="25"/>
      <c r="GN365" s="25"/>
      <c r="GO365" s="25"/>
      <c r="GP365" s="25"/>
      <c r="GQ365" s="25"/>
      <c r="GR365" s="25"/>
      <c r="GS365" s="25"/>
      <c r="GT365" s="25"/>
      <c r="GU365" s="25"/>
      <c r="GV365" s="25"/>
      <c r="GW365" s="25"/>
      <c r="GX365" s="25"/>
      <c r="GY365" s="25"/>
      <c r="GZ365" s="25"/>
      <c r="HA365" s="25"/>
      <c r="HB365" s="25"/>
      <c r="HC365" s="25"/>
      <c r="HD365" s="25"/>
      <c r="HE365" s="25"/>
      <c r="HF365" s="25"/>
      <c r="HG365" s="25"/>
      <c r="HH365" s="25"/>
      <c r="HI365" s="25"/>
      <c r="HJ365" s="25"/>
      <c r="HK365" s="25"/>
      <c r="HL365" s="25"/>
      <c r="HM365" s="25"/>
      <c r="HN365" s="25"/>
      <c r="HO365" s="25"/>
      <c r="HP365" s="25"/>
      <c r="HQ365" s="25"/>
      <c r="HR365" s="25"/>
      <c r="HS365" s="25"/>
      <c r="HT365" s="25"/>
      <c r="HU365" s="25"/>
    </row>
    <row r="366" spans="1:229" s="191" customFormat="1" ht="102">
      <c r="A366" s="172">
        <f t="shared" si="20"/>
        <v>357</v>
      </c>
      <c r="B366" s="224"/>
      <c r="C366" s="194" t="s">
        <v>2239</v>
      </c>
      <c r="D366" s="193"/>
      <c r="E366" s="172" t="s">
        <v>1606</v>
      </c>
      <c r="F366" s="179" t="s">
        <v>2070</v>
      </c>
      <c r="G366" s="194"/>
      <c r="H366" s="226"/>
      <c r="I366" s="197"/>
      <c r="J366" s="185"/>
      <c r="K366" s="184">
        <v>350000</v>
      </c>
      <c r="L366" s="172" t="s">
        <v>1603</v>
      </c>
      <c r="M366" s="179" t="s">
        <v>2450</v>
      </c>
      <c r="N366" s="172" t="s">
        <v>878</v>
      </c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  <c r="BQ366" s="190"/>
      <c r="BR366" s="190"/>
      <c r="BS366" s="190"/>
      <c r="BT366" s="190"/>
      <c r="BU366" s="190"/>
      <c r="BV366" s="190"/>
      <c r="BW366" s="190"/>
      <c r="BX366" s="190"/>
      <c r="BY366" s="190"/>
      <c r="BZ366" s="190"/>
      <c r="CA366" s="190"/>
      <c r="CB366" s="190"/>
      <c r="CC366" s="190"/>
      <c r="CD366" s="190"/>
      <c r="CE366" s="190"/>
      <c r="CF366" s="190"/>
      <c r="CG366" s="190"/>
      <c r="CH366" s="190"/>
      <c r="CI366" s="190"/>
      <c r="CJ366" s="190"/>
      <c r="CK366" s="190"/>
      <c r="CL366" s="190"/>
      <c r="CM366" s="190"/>
      <c r="CN366" s="190"/>
      <c r="CO366" s="190"/>
      <c r="CP366" s="190"/>
      <c r="CQ366" s="190"/>
      <c r="CR366" s="190"/>
      <c r="CS366" s="190"/>
      <c r="CT366" s="190"/>
      <c r="CU366" s="190"/>
      <c r="CV366" s="190"/>
      <c r="CW366" s="190"/>
      <c r="CX366" s="190"/>
      <c r="CY366" s="190"/>
      <c r="CZ366" s="190"/>
      <c r="DA366" s="190"/>
      <c r="DB366" s="190"/>
      <c r="DC366" s="190"/>
      <c r="DD366" s="190"/>
      <c r="DE366" s="190"/>
      <c r="DF366" s="190"/>
      <c r="DG366" s="190"/>
      <c r="DH366" s="190"/>
      <c r="DI366" s="190"/>
      <c r="DJ366" s="190"/>
      <c r="DK366" s="190"/>
      <c r="DL366" s="190"/>
      <c r="DM366" s="190"/>
      <c r="DN366" s="190"/>
      <c r="DO366" s="190"/>
      <c r="DP366" s="190"/>
      <c r="DQ366" s="190"/>
      <c r="DR366" s="190"/>
      <c r="DS366" s="190"/>
      <c r="DT366" s="190"/>
      <c r="DU366" s="190"/>
      <c r="DV366" s="190"/>
      <c r="DW366" s="190"/>
      <c r="DX366" s="190"/>
      <c r="DY366" s="190"/>
      <c r="DZ366" s="190"/>
      <c r="EA366" s="190"/>
      <c r="EB366" s="190"/>
      <c r="EC366" s="190"/>
      <c r="ED366" s="190"/>
      <c r="EE366" s="190"/>
      <c r="EF366" s="190"/>
      <c r="EG366" s="190"/>
      <c r="EH366" s="190"/>
      <c r="EI366" s="190"/>
      <c r="EJ366" s="190"/>
      <c r="EK366" s="190"/>
      <c r="EL366" s="190"/>
      <c r="EM366" s="190"/>
      <c r="EN366" s="190"/>
      <c r="EO366" s="190"/>
      <c r="EP366" s="190"/>
      <c r="EQ366" s="190"/>
      <c r="ER366" s="190"/>
      <c r="ES366" s="190"/>
      <c r="ET366" s="190"/>
      <c r="EU366" s="190"/>
      <c r="EV366" s="190"/>
      <c r="EW366" s="190"/>
      <c r="EX366" s="190"/>
      <c r="EY366" s="190"/>
      <c r="EZ366" s="190"/>
      <c r="FA366" s="190"/>
      <c r="FB366" s="190"/>
      <c r="FC366" s="190"/>
      <c r="FD366" s="190"/>
      <c r="FE366" s="190"/>
      <c r="FF366" s="190"/>
      <c r="FG366" s="190"/>
      <c r="FH366" s="190"/>
      <c r="FI366" s="190"/>
      <c r="FJ366" s="190"/>
      <c r="FK366" s="190"/>
      <c r="FL366" s="190"/>
      <c r="FM366" s="190"/>
      <c r="FN366" s="190"/>
      <c r="FO366" s="190"/>
      <c r="FP366" s="190"/>
      <c r="FQ366" s="190"/>
      <c r="FR366" s="190"/>
      <c r="FS366" s="190"/>
      <c r="FT366" s="190"/>
      <c r="FU366" s="190"/>
      <c r="FV366" s="190"/>
      <c r="FW366" s="190"/>
      <c r="FX366" s="190"/>
      <c r="FY366" s="190"/>
      <c r="FZ366" s="190"/>
      <c r="GA366" s="190"/>
      <c r="GB366" s="190"/>
      <c r="GC366" s="190"/>
      <c r="GD366" s="190"/>
      <c r="GE366" s="190"/>
      <c r="GF366" s="190"/>
      <c r="GG366" s="190"/>
      <c r="GH366" s="190"/>
      <c r="GI366" s="190"/>
      <c r="GJ366" s="190"/>
      <c r="GK366" s="190"/>
      <c r="GL366" s="190"/>
      <c r="GM366" s="190"/>
      <c r="GN366" s="190"/>
      <c r="GO366" s="190"/>
      <c r="GP366" s="190"/>
      <c r="GQ366" s="190"/>
      <c r="GR366" s="190"/>
      <c r="GS366" s="190"/>
      <c r="GT366" s="190"/>
      <c r="GU366" s="190"/>
      <c r="GV366" s="190"/>
      <c r="GW366" s="190"/>
      <c r="GX366" s="190"/>
      <c r="GY366" s="190"/>
      <c r="GZ366" s="190"/>
      <c r="HA366" s="190"/>
      <c r="HB366" s="190"/>
      <c r="HC366" s="190"/>
      <c r="HD366" s="190"/>
      <c r="HE366" s="190"/>
      <c r="HF366" s="190"/>
      <c r="HG366" s="190"/>
      <c r="HH366" s="190"/>
      <c r="HI366" s="190"/>
      <c r="HJ366" s="190"/>
      <c r="HK366" s="190"/>
      <c r="HL366" s="190"/>
      <c r="HM366" s="190"/>
      <c r="HN366" s="190"/>
      <c r="HO366" s="190"/>
      <c r="HP366" s="190"/>
      <c r="HQ366" s="190"/>
      <c r="HR366" s="190"/>
      <c r="HS366" s="190"/>
      <c r="HT366" s="190"/>
      <c r="HU366" s="190"/>
    </row>
    <row r="367" spans="1:229" s="191" customFormat="1" ht="63.75">
      <c r="A367" s="172">
        <f t="shared" si="20"/>
        <v>358</v>
      </c>
      <c r="B367" s="224"/>
      <c r="C367" s="194" t="s">
        <v>2240</v>
      </c>
      <c r="D367" s="193"/>
      <c r="E367" s="172" t="s">
        <v>1606</v>
      </c>
      <c r="F367" s="179" t="s">
        <v>2070</v>
      </c>
      <c r="G367" s="194"/>
      <c r="H367" s="226"/>
      <c r="I367" s="197"/>
      <c r="J367" s="185"/>
      <c r="K367" s="184">
        <v>120000</v>
      </c>
      <c r="L367" s="172" t="s">
        <v>1603</v>
      </c>
      <c r="M367" s="179" t="s">
        <v>2450</v>
      </c>
      <c r="N367" s="172" t="s">
        <v>878</v>
      </c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0"/>
      <c r="AZ367" s="190"/>
      <c r="BA367" s="190"/>
      <c r="BB367" s="190"/>
      <c r="BC367" s="190"/>
      <c r="BD367" s="190"/>
      <c r="BE367" s="190"/>
      <c r="BF367" s="190"/>
      <c r="BG367" s="190"/>
      <c r="BH367" s="190"/>
      <c r="BI367" s="190"/>
      <c r="BJ367" s="190"/>
      <c r="BK367" s="190"/>
      <c r="BL367" s="190"/>
      <c r="BM367" s="190"/>
      <c r="BN367" s="190"/>
      <c r="BO367" s="190"/>
      <c r="BP367" s="190"/>
      <c r="BQ367" s="190"/>
      <c r="BR367" s="190"/>
      <c r="BS367" s="190"/>
      <c r="BT367" s="190"/>
      <c r="BU367" s="190"/>
      <c r="BV367" s="190"/>
      <c r="BW367" s="190"/>
      <c r="BX367" s="190"/>
      <c r="BY367" s="190"/>
      <c r="BZ367" s="190"/>
      <c r="CA367" s="190"/>
      <c r="CB367" s="190"/>
      <c r="CC367" s="190"/>
      <c r="CD367" s="190"/>
      <c r="CE367" s="190"/>
      <c r="CF367" s="190"/>
      <c r="CG367" s="190"/>
      <c r="CH367" s="190"/>
      <c r="CI367" s="190"/>
      <c r="CJ367" s="190"/>
      <c r="CK367" s="190"/>
      <c r="CL367" s="190"/>
      <c r="CM367" s="190"/>
      <c r="CN367" s="190"/>
      <c r="CO367" s="190"/>
      <c r="CP367" s="190"/>
      <c r="CQ367" s="190"/>
      <c r="CR367" s="190"/>
      <c r="CS367" s="190"/>
      <c r="CT367" s="190"/>
      <c r="CU367" s="190"/>
      <c r="CV367" s="190"/>
      <c r="CW367" s="190"/>
      <c r="CX367" s="190"/>
      <c r="CY367" s="190"/>
      <c r="CZ367" s="190"/>
      <c r="DA367" s="190"/>
      <c r="DB367" s="190"/>
      <c r="DC367" s="190"/>
      <c r="DD367" s="190"/>
      <c r="DE367" s="190"/>
      <c r="DF367" s="190"/>
      <c r="DG367" s="190"/>
      <c r="DH367" s="190"/>
      <c r="DI367" s="190"/>
      <c r="DJ367" s="190"/>
      <c r="DK367" s="190"/>
      <c r="DL367" s="190"/>
      <c r="DM367" s="190"/>
      <c r="DN367" s="190"/>
      <c r="DO367" s="190"/>
      <c r="DP367" s="190"/>
      <c r="DQ367" s="190"/>
      <c r="DR367" s="190"/>
      <c r="DS367" s="190"/>
      <c r="DT367" s="190"/>
      <c r="DU367" s="190"/>
      <c r="DV367" s="190"/>
      <c r="DW367" s="190"/>
      <c r="DX367" s="190"/>
      <c r="DY367" s="190"/>
      <c r="DZ367" s="190"/>
      <c r="EA367" s="190"/>
      <c r="EB367" s="190"/>
      <c r="EC367" s="190"/>
      <c r="ED367" s="190"/>
      <c r="EE367" s="190"/>
      <c r="EF367" s="190"/>
      <c r="EG367" s="190"/>
      <c r="EH367" s="190"/>
      <c r="EI367" s="190"/>
      <c r="EJ367" s="190"/>
      <c r="EK367" s="190"/>
      <c r="EL367" s="190"/>
      <c r="EM367" s="190"/>
      <c r="EN367" s="190"/>
      <c r="EO367" s="190"/>
      <c r="EP367" s="190"/>
      <c r="EQ367" s="190"/>
      <c r="ER367" s="190"/>
      <c r="ES367" s="190"/>
      <c r="ET367" s="190"/>
      <c r="EU367" s="190"/>
      <c r="EV367" s="190"/>
      <c r="EW367" s="190"/>
      <c r="EX367" s="190"/>
      <c r="EY367" s="190"/>
      <c r="EZ367" s="190"/>
      <c r="FA367" s="190"/>
      <c r="FB367" s="190"/>
      <c r="FC367" s="190"/>
      <c r="FD367" s="190"/>
      <c r="FE367" s="190"/>
      <c r="FF367" s="190"/>
      <c r="FG367" s="190"/>
      <c r="FH367" s="190"/>
      <c r="FI367" s="190"/>
      <c r="FJ367" s="190"/>
      <c r="FK367" s="190"/>
      <c r="FL367" s="190"/>
      <c r="FM367" s="190"/>
      <c r="FN367" s="190"/>
      <c r="FO367" s="190"/>
      <c r="FP367" s="190"/>
      <c r="FQ367" s="190"/>
      <c r="FR367" s="190"/>
      <c r="FS367" s="190"/>
      <c r="FT367" s="190"/>
      <c r="FU367" s="190"/>
      <c r="FV367" s="190"/>
      <c r="FW367" s="190"/>
      <c r="FX367" s="190"/>
      <c r="FY367" s="190"/>
      <c r="FZ367" s="190"/>
      <c r="GA367" s="190"/>
      <c r="GB367" s="190"/>
      <c r="GC367" s="190"/>
      <c r="GD367" s="190"/>
      <c r="GE367" s="190"/>
      <c r="GF367" s="190"/>
      <c r="GG367" s="190"/>
      <c r="GH367" s="190"/>
      <c r="GI367" s="190"/>
      <c r="GJ367" s="190"/>
      <c r="GK367" s="190"/>
      <c r="GL367" s="190"/>
      <c r="GM367" s="190"/>
      <c r="GN367" s="190"/>
      <c r="GO367" s="190"/>
      <c r="GP367" s="190"/>
      <c r="GQ367" s="190"/>
      <c r="GR367" s="190"/>
      <c r="GS367" s="190"/>
      <c r="GT367" s="190"/>
      <c r="GU367" s="190"/>
      <c r="GV367" s="190"/>
      <c r="GW367" s="190"/>
      <c r="GX367" s="190"/>
      <c r="GY367" s="190"/>
      <c r="GZ367" s="190"/>
      <c r="HA367" s="190"/>
      <c r="HB367" s="190"/>
      <c r="HC367" s="190"/>
      <c r="HD367" s="190"/>
      <c r="HE367" s="190"/>
      <c r="HF367" s="190"/>
      <c r="HG367" s="190"/>
      <c r="HH367" s="190"/>
      <c r="HI367" s="190"/>
      <c r="HJ367" s="190"/>
      <c r="HK367" s="190"/>
      <c r="HL367" s="190"/>
      <c r="HM367" s="190"/>
      <c r="HN367" s="190"/>
      <c r="HO367" s="190"/>
      <c r="HP367" s="190"/>
      <c r="HQ367" s="190"/>
      <c r="HR367" s="190"/>
      <c r="HS367" s="190"/>
      <c r="HT367" s="190"/>
      <c r="HU367" s="190"/>
    </row>
    <row r="368" spans="1:229" s="26" customFormat="1" ht="27" customHeight="1">
      <c r="A368" s="172">
        <f t="shared" si="20"/>
        <v>359</v>
      </c>
      <c r="B368" s="82"/>
      <c r="C368" s="116" t="s">
        <v>2246</v>
      </c>
      <c r="D368" s="115"/>
      <c r="E368" s="57" t="s">
        <v>1606</v>
      </c>
      <c r="F368" s="55" t="s">
        <v>2070</v>
      </c>
      <c r="G368" s="114" t="s">
        <v>1727</v>
      </c>
      <c r="H368" s="113"/>
      <c r="I368" s="71"/>
      <c r="J368" s="74"/>
      <c r="K368" s="65"/>
      <c r="L368" s="57" t="s">
        <v>1603</v>
      </c>
      <c r="M368" s="179" t="s">
        <v>2450</v>
      </c>
      <c r="N368" s="57" t="s">
        <v>878</v>
      </c>
      <c r="O368" s="38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  <c r="HU368" s="25"/>
    </row>
    <row r="369" spans="1:229" s="191" customFormat="1" ht="25.5">
      <c r="A369" s="172">
        <f t="shared" si="20"/>
        <v>360</v>
      </c>
      <c r="B369" s="224"/>
      <c r="C369" s="183" t="s">
        <v>2241</v>
      </c>
      <c r="D369" s="232"/>
      <c r="E369" s="172" t="s">
        <v>1606</v>
      </c>
      <c r="F369" s="179" t="s">
        <v>2070</v>
      </c>
      <c r="G369" s="194" t="s">
        <v>1212</v>
      </c>
      <c r="H369" s="226"/>
      <c r="I369" s="197"/>
      <c r="J369" s="185"/>
      <c r="K369" s="184">
        <v>170000</v>
      </c>
      <c r="L369" s="172" t="s">
        <v>1603</v>
      </c>
      <c r="M369" s="179" t="s">
        <v>2450</v>
      </c>
      <c r="N369" s="172" t="s">
        <v>878</v>
      </c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190"/>
      <c r="BC369" s="190"/>
      <c r="BD369" s="190"/>
      <c r="BE369" s="190"/>
      <c r="BF369" s="190"/>
      <c r="BG369" s="190"/>
      <c r="BH369" s="190"/>
      <c r="BI369" s="190"/>
      <c r="BJ369" s="190"/>
      <c r="BK369" s="190"/>
      <c r="BL369" s="190"/>
      <c r="BM369" s="190"/>
      <c r="BN369" s="190"/>
      <c r="BO369" s="190"/>
      <c r="BP369" s="190"/>
      <c r="BQ369" s="190"/>
      <c r="BR369" s="190"/>
      <c r="BS369" s="190"/>
      <c r="BT369" s="190"/>
      <c r="BU369" s="190"/>
      <c r="BV369" s="190"/>
      <c r="BW369" s="190"/>
      <c r="BX369" s="190"/>
      <c r="BY369" s="190"/>
      <c r="BZ369" s="190"/>
      <c r="CA369" s="190"/>
      <c r="CB369" s="190"/>
      <c r="CC369" s="190"/>
      <c r="CD369" s="190"/>
      <c r="CE369" s="190"/>
      <c r="CF369" s="190"/>
      <c r="CG369" s="190"/>
      <c r="CH369" s="190"/>
      <c r="CI369" s="190"/>
      <c r="CJ369" s="190"/>
      <c r="CK369" s="190"/>
      <c r="CL369" s="190"/>
      <c r="CM369" s="190"/>
      <c r="CN369" s="190"/>
      <c r="CO369" s="190"/>
      <c r="CP369" s="190"/>
      <c r="CQ369" s="190"/>
      <c r="CR369" s="190"/>
      <c r="CS369" s="190"/>
      <c r="CT369" s="190"/>
      <c r="CU369" s="190"/>
      <c r="CV369" s="190"/>
      <c r="CW369" s="190"/>
      <c r="CX369" s="190"/>
      <c r="CY369" s="190"/>
      <c r="CZ369" s="190"/>
      <c r="DA369" s="190"/>
      <c r="DB369" s="190"/>
      <c r="DC369" s="190"/>
      <c r="DD369" s="190"/>
      <c r="DE369" s="190"/>
      <c r="DF369" s="190"/>
      <c r="DG369" s="190"/>
      <c r="DH369" s="190"/>
      <c r="DI369" s="190"/>
      <c r="DJ369" s="190"/>
      <c r="DK369" s="190"/>
      <c r="DL369" s="190"/>
      <c r="DM369" s="190"/>
      <c r="DN369" s="190"/>
      <c r="DO369" s="190"/>
      <c r="DP369" s="190"/>
      <c r="DQ369" s="190"/>
      <c r="DR369" s="190"/>
      <c r="DS369" s="190"/>
      <c r="DT369" s="190"/>
      <c r="DU369" s="190"/>
      <c r="DV369" s="190"/>
      <c r="DW369" s="190"/>
      <c r="DX369" s="190"/>
      <c r="DY369" s="190"/>
      <c r="DZ369" s="190"/>
      <c r="EA369" s="190"/>
      <c r="EB369" s="190"/>
      <c r="EC369" s="190"/>
      <c r="ED369" s="190"/>
      <c r="EE369" s="190"/>
      <c r="EF369" s="190"/>
      <c r="EG369" s="190"/>
      <c r="EH369" s="190"/>
      <c r="EI369" s="190"/>
      <c r="EJ369" s="190"/>
      <c r="EK369" s="190"/>
      <c r="EL369" s="190"/>
      <c r="EM369" s="190"/>
      <c r="EN369" s="190"/>
      <c r="EO369" s="190"/>
      <c r="EP369" s="190"/>
      <c r="EQ369" s="190"/>
      <c r="ER369" s="190"/>
      <c r="ES369" s="190"/>
      <c r="ET369" s="190"/>
      <c r="EU369" s="190"/>
      <c r="EV369" s="190"/>
      <c r="EW369" s="190"/>
      <c r="EX369" s="190"/>
      <c r="EY369" s="190"/>
      <c r="EZ369" s="190"/>
      <c r="FA369" s="190"/>
      <c r="FB369" s="190"/>
      <c r="FC369" s="190"/>
      <c r="FD369" s="190"/>
      <c r="FE369" s="190"/>
      <c r="FF369" s="190"/>
      <c r="FG369" s="190"/>
      <c r="FH369" s="190"/>
      <c r="FI369" s="190"/>
      <c r="FJ369" s="190"/>
      <c r="FK369" s="190"/>
      <c r="FL369" s="190"/>
      <c r="FM369" s="190"/>
      <c r="FN369" s="190"/>
      <c r="FO369" s="190"/>
      <c r="FP369" s="190"/>
      <c r="FQ369" s="190"/>
      <c r="FR369" s="190"/>
      <c r="FS369" s="190"/>
      <c r="FT369" s="190"/>
      <c r="FU369" s="190"/>
      <c r="FV369" s="190"/>
      <c r="FW369" s="190"/>
      <c r="FX369" s="190"/>
      <c r="FY369" s="190"/>
      <c r="FZ369" s="190"/>
      <c r="GA369" s="190"/>
      <c r="GB369" s="190"/>
      <c r="GC369" s="190"/>
      <c r="GD369" s="190"/>
      <c r="GE369" s="190"/>
      <c r="GF369" s="190"/>
      <c r="GG369" s="190"/>
      <c r="GH369" s="190"/>
      <c r="GI369" s="190"/>
      <c r="GJ369" s="190"/>
      <c r="GK369" s="190"/>
      <c r="GL369" s="190"/>
      <c r="GM369" s="190"/>
      <c r="GN369" s="190"/>
      <c r="GO369" s="190"/>
      <c r="GP369" s="190"/>
      <c r="GQ369" s="190"/>
      <c r="GR369" s="190"/>
      <c r="GS369" s="190"/>
      <c r="GT369" s="190"/>
      <c r="GU369" s="190"/>
      <c r="GV369" s="190"/>
      <c r="GW369" s="190"/>
      <c r="GX369" s="190"/>
      <c r="GY369" s="190"/>
      <c r="GZ369" s="190"/>
      <c r="HA369" s="190"/>
      <c r="HB369" s="190"/>
      <c r="HC369" s="190"/>
      <c r="HD369" s="190"/>
      <c r="HE369" s="190"/>
      <c r="HF369" s="190"/>
      <c r="HG369" s="190"/>
      <c r="HH369" s="190"/>
      <c r="HI369" s="190"/>
      <c r="HJ369" s="190"/>
      <c r="HK369" s="190"/>
      <c r="HL369" s="190"/>
      <c r="HM369" s="190"/>
      <c r="HN369" s="190"/>
      <c r="HO369" s="190"/>
      <c r="HP369" s="190"/>
      <c r="HQ369" s="190"/>
      <c r="HR369" s="190"/>
      <c r="HS369" s="190"/>
      <c r="HT369" s="190"/>
      <c r="HU369" s="190"/>
    </row>
    <row r="370" spans="1:229" s="191" customFormat="1" ht="25.5">
      <c r="A370" s="172">
        <f t="shared" si="20"/>
        <v>361</v>
      </c>
      <c r="B370" s="224"/>
      <c r="C370" s="183" t="s">
        <v>2242</v>
      </c>
      <c r="D370" s="232"/>
      <c r="E370" s="172" t="s">
        <v>1606</v>
      </c>
      <c r="F370" s="179" t="s">
        <v>2070</v>
      </c>
      <c r="G370" s="194" t="s">
        <v>1212</v>
      </c>
      <c r="H370" s="226"/>
      <c r="I370" s="197"/>
      <c r="J370" s="185"/>
      <c r="K370" s="184">
        <v>170000</v>
      </c>
      <c r="L370" s="172" t="s">
        <v>1603</v>
      </c>
      <c r="M370" s="179" t="s">
        <v>2450</v>
      </c>
      <c r="N370" s="172" t="s">
        <v>878</v>
      </c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0"/>
      <c r="BW370" s="190"/>
      <c r="BX370" s="190"/>
      <c r="BY370" s="190"/>
      <c r="BZ370" s="190"/>
      <c r="CA370" s="190"/>
      <c r="CB370" s="190"/>
      <c r="CC370" s="190"/>
      <c r="CD370" s="190"/>
      <c r="CE370" s="190"/>
      <c r="CF370" s="190"/>
      <c r="CG370" s="190"/>
      <c r="CH370" s="190"/>
      <c r="CI370" s="190"/>
      <c r="CJ370" s="190"/>
      <c r="CK370" s="190"/>
      <c r="CL370" s="190"/>
      <c r="CM370" s="190"/>
      <c r="CN370" s="190"/>
      <c r="CO370" s="190"/>
      <c r="CP370" s="190"/>
      <c r="CQ370" s="190"/>
      <c r="CR370" s="190"/>
      <c r="CS370" s="190"/>
      <c r="CT370" s="190"/>
      <c r="CU370" s="190"/>
      <c r="CV370" s="190"/>
      <c r="CW370" s="190"/>
      <c r="CX370" s="190"/>
      <c r="CY370" s="190"/>
      <c r="CZ370" s="190"/>
      <c r="DA370" s="190"/>
      <c r="DB370" s="190"/>
      <c r="DC370" s="190"/>
      <c r="DD370" s="190"/>
      <c r="DE370" s="190"/>
      <c r="DF370" s="190"/>
      <c r="DG370" s="190"/>
      <c r="DH370" s="190"/>
      <c r="DI370" s="190"/>
      <c r="DJ370" s="190"/>
      <c r="DK370" s="190"/>
      <c r="DL370" s="190"/>
      <c r="DM370" s="190"/>
      <c r="DN370" s="190"/>
      <c r="DO370" s="190"/>
      <c r="DP370" s="190"/>
      <c r="DQ370" s="190"/>
      <c r="DR370" s="190"/>
      <c r="DS370" s="190"/>
      <c r="DT370" s="190"/>
      <c r="DU370" s="190"/>
      <c r="DV370" s="190"/>
      <c r="DW370" s="190"/>
      <c r="DX370" s="190"/>
      <c r="DY370" s="190"/>
      <c r="DZ370" s="190"/>
      <c r="EA370" s="190"/>
      <c r="EB370" s="190"/>
      <c r="EC370" s="190"/>
      <c r="ED370" s="190"/>
      <c r="EE370" s="190"/>
      <c r="EF370" s="190"/>
      <c r="EG370" s="190"/>
      <c r="EH370" s="190"/>
      <c r="EI370" s="190"/>
      <c r="EJ370" s="190"/>
      <c r="EK370" s="190"/>
      <c r="EL370" s="190"/>
      <c r="EM370" s="190"/>
      <c r="EN370" s="190"/>
      <c r="EO370" s="190"/>
      <c r="EP370" s="190"/>
      <c r="EQ370" s="190"/>
      <c r="ER370" s="190"/>
      <c r="ES370" s="190"/>
      <c r="ET370" s="190"/>
      <c r="EU370" s="190"/>
      <c r="EV370" s="190"/>
      <c r="EW370" s="190"/>
      <c r="EX370" s="190"/>
      <c r="EY370" s="190"/>
      <c r="EZ370" s="190"/>
      <c r="FA370" s="190"/>
      <c r="FB370" s="190"/>
      <c r="FC370" s="190"/>
      <c r="FD370" s="190"/>
      <c r="FE370" s="190"/>
      <c r="FF370" s="190"/>
      <c r="FG370" s="190"/>
      <c r="FH370" s="190"/>
      <c r="FI370" s="190"/>
      <c r="FJ370" s="190"/>
      <c r="FK370" s="190"/>
      <c r="FL370" s="190"/>
      <c r="FM370" s="190"/>
      <c r="FN370" s="190"/>
      <c r="FO370" s="190"/>
      <c r="FP370" s="190"/>
      <c r="FQ370" s="190"/>
      <c r="FR370" s="190"/>
      <c r="FS370" s="190"/>
      <c r="FT370" s="190"/>
      <c r="FU370" s="190"/>
      <c r="FV370" s="190"/>
      <c r="FW370" s="190"/>
      <c r="FX370" s="190"/>
      <c r="FY370" s="190"/>
      <c r="FZ370" s="190"/>
      <c r="GA370" s="190"/>
      <c r="GB370" s="190"/>
      <c r="GC370" s="190"/>
      <c r="GD370" s="190"/>
      <c r="GE370" s="190"/>
      <c r="GF370" s="190"/>
      <c r="GG370" s="190"/>
      <c r="GH370" s="190"/>
      <c r="GI370" s="190"/>
      <c r="GJ370" s="190"/>
      <c r="GK370" s="190"/>
      <c r="GL370" s="190"/>
      <c r="GM370" s="190"/>
      <c r="GN370" s="190"/>
      <c r="GO370" s="190"/>
      <c r="GP370" s="190"/>
      <c r="GQ370" s="190"/>
      <c r="GR370" s="190"/>
      <c r="GS370" s="190"/>
      <c r="GT370" s="190"/>
      <c r="GU370" s="190"/>
      <c r="GV370" s="190"/>
      <c r="GW370" s="190"/>
      <c r="GX370" s="190"/>
      <c r="GY370" s="190"/>
      <c r="GZ370" s="190"/>
      <c r="HA370" s="190"/>
      <c r="HB370" s="190"/>
      <c r="HC370" s="190"/>
      <c r="HD370" s="190"/>
      <c r="HE370" s="190"/>
      <c r="HF370" s="190"/>
      <c r="HG370" s="190"/>
      <c r="HH370" s="190"/>
      <c r="HI370" s="190"/>
      <c r="HJ370" s="190"/>
      <c r="HK370" s="190"/>
      <c r="HL370" s="190"/>
      <c r="HM370" s="190"/>
      <c r="HN370" s="190"/>
      <c r="HO370" s="190"/>
      <c r="HP370" s="190"/>
      <c r="HQ370" s="190"/>
      <c r="HR370" s="190"/>
      <c r="HS370" s="190"/>
      <c r="HT370" s="190"/>
      <c r="HU370" s="190"/>
    </row>
    <row r="371" spans="1:229" s="191" customFormat="1" ht="25.5">
      <c r="A371" s="172">
        <f t="shared" si="20"/>
        <v>362</v>
      </c>
      <c r="B371" s="224"/>
      <c r="C371" s="183" t="s">
        <v>3508</v>
      </c>
      <c r="D371" s="232"/>
      <c r="E371" s="172" t="s">
        <v>1606</v>
      </c>
      <c r="F371" s="179" t="s">
        <v>2070</v>
      </c>
      <c r="G371" s="194" t="s">
        <v>2177</v>
      </c>
      <c r="H371" s="226"/>
      <c r="I371" s="197"/>
      <c r="J371" s="185"/>
      <c r="K371" s="184">
        <v>150000</v>
      </c>
      <c r="L371" s="172" t="s">
        <v>1603</v>
      </c>
      <c r="M371" s="179" t="s">
        <v>2450</v>
      </c>
      <c r="N371" s="172" t="s">
        <v>878</v>
      </c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0"/>
      <c r="BN371" s="190"/>
      <c r="BO371" s="190"/>
      <c r="BP371" s="190"/>
      <c r="BQ371" s="190"/>
      <c r="BR371" s="190"/>
      <c r="BS371" s="190"/>
      <c r="BT371" s="190"/>
      <c r="BU371" s="190"/>
      <c r="BV371" s="190"/>
      <c r="BW371" s="190"/>
      <c r="BX371" s="190"/>
      <c r="BY371" s="190"/>
      <c r="BZ371" s="190"/>
      <c r="CA371" s="190"/>
      <c r="CB371" s="190"/>
      <c r="CC371" s="190"/>
      <c r="CD371" s="190"/>
      <c r="CE371" s="190"/>
      <c r="CF371" s="190"/>
      <c r="CG371" s="190"/>
      <c r="CH371" s="190"/>
      <c r="CI371" s="190"/>
      <c r="CJ371" s="190"/>
      <c r="CK371" s="190"/>
      <c r="CL371" s="190"/>
      <c r="CM371" s="190"/>
      <c r="CN371" s="190"/>
      <c r="CO371" s="190"/>
      <c r="CP371" s="190"/>
      <c r="CQ371" s="190"/>
      <c r="CR371" s="190"/>
      <c r="CS371" s="190"/>
      <c r="CT371" s="190"/>
      <c r="CU371" s="190"/>
      <c r="CV371" s="190"/>
      <c r="CW371" s="190"/>
      <c r="CX371" s="190"/>
      <c r="CY371" s="190"/>
      <c r="CZ371" s="190"/>
      <c r="DA371" s="190"/>
      <c r="DB371" s="190"/>
      <c r="DC371" s="190"/>
      <c r="DD371" s="190"/>
      <c r="DE371" s="190"/>
      <c r="DF371" s="190"/>
      <c r="DG371" s="190"/>
      <c r="DH371" s="190"/>
      <c r="DI371" s="190"/>
      <c r="DJ371" s="190"/>
      <c r="DK371" s="190"/>
      <c r="DL371" s="190"/>
      <c r="DM371" s="190"/>
      <c r="DN371" s="190"/>
      <c r="DO371" s="190"/>
      <c r="DP371" s="190"/>
      <c r="DQ371" s="190"/>
      <c r="DR371" s="190"/>
      <c r="DS371" s="190"/>
      <c r="DT371" s="190"/>
      <c r="DU371" s="190"/>
      <c r="DV371" s="190"/>
      <c r="DW371" s="190"/>
      <c r="DX371" s="190"/>
      <c r="DY371" s="190"/>
      <c r="DZ371" s="190"/>
      <c r="EA371" s="190"/>
      <c r="EB371" s="190"/>
      <c r="EC371" s="190"/>
      <c r="ED371" s="190"/>
      <c r="EE371" s="190"/>
      <c r="EF371" s="190"/>
      <c r="EG371" s="190"/>
      <c r="EH371" s="190"/>
      <c r="EI371" s="190"/>
      <c r="EJ371" s="190"/>
      <c r="EK371" s="190"/>
      <c r="EL371" s="190"/>
      <c r="EM371" s="190"/>
      <c r="EN371" s="190"/>
      <c r="EO371" s="190"/>
      <c r="EP371" s="190"/>
      <c r="EQ371" s="190"/>
      <c r="ER371" s="190"/>
      <c r="ES371" s="190"/>
      <c r="ET371" s="190"/>
      <c r="EU371" s="190"/>
      <c r="EV371" s="190"/>
      <c r="EW371" s="190"/>
      <c r="EX371" s="190"/>
      <c r="EY371" s="190"/>
      <c r="EZ371" s="190"/>
      <c r="FA371" s="190"/>
      <c r="FB371" s="190"/>
      <c r="FC371" s="190"/>
      <c r="FD371" s="190"/>
      <c r="FE371" s="190"/>
      <c r="FF371" s="190"/>
      <c r="FG371" s="190"/>
      <c r="FH371" s="190"/>
      <c r="FI371" s="190"/>
      <c r="FJ371" s="190"/>
      <c r="FK371" s="190"/>
      <c r="FL371" s="190"/>
      <c r="FM371" s="190"/>
      <c r="FN371" s="190"/>
      <c r="FO371" s="190"/>
      <c r="FP371" s="190"/>
      <c r="FQ371" s="190"/>
      <c r="FR371" s="190"/>
      <c r="FS371" s="190"/>
      <c r="FT371" s="190"/>
      <c r="FU371" s="190"/>
      <c r="FV371" s="190"/>
      <c r="FW371" s="190"/>
      <c r="FX371" s="190"/>
      <c r="FY371" s="190"/>
      <c r="FZ371" s="190"/>
      <c r="GA371" s="190"/>
      <c r="GB371" s="190"/>
      <c r="GC371" s="190"/>
      <c r="GD371" s="190"/>
      <c r="GE371" s="190"/>
      <c r="GF371" s="190"/>
      <c r="GG371" s="190"/>
      <c r="GH371" s="190"/>
      <c r="GI371" s="190"/>
      <c r="GJ371" s="190"/>
      <c r="GK371" s="190"/>
      <c r="GL371" s="190"/>
      <c r="GM371" s="190"/>
      <c r="GN371" s="190"/>
      <c r="GO371" s="190"/>
      <c r="GP371" s="190"/>
      <c r="GQ371" s="190"/>
      <c r="GR371" s="190"/>
      <c r="GS371" s="190"/>
      <c r="GT371" s="190"/>
      <c r="GU371" s="190"/>
      <c r="GV371" s="190"/>
      <c r="GW371" s="190"/>
      <c r="GX371" s="190"/>
      <c r="GY371" s="190"/>
      <c r="GZ371" s="190"/>
      <c r="HA371" s="190"/>
      <c r="HB371" s="190"/>
      <c r="HC371" s="190"/>
      <c r="HD371" s="190"/>
      <c r="HE371" s="190"/>
      <c r="HF371" s="190"/>
      <c r="HG371" s="190"/>
      <c r="HH371" s="190"/>
      <c r="HI371" s="190"/>
      <c r="HJ371" s="190"/>
      <c r="HK371" s="190"/>
      <c r="HL371" s="190"/>
      <c r="HM371" s="190"/>
      <c r="HN371" s="190"/>
      <c r="HO371" s="190"/>
      <c r="HP371" s="190"/>
      <c r="HQ371" s="190"/>
      <c r="HR371" s="190"/>
      <c r="HS371" s="190"/>
      <c r="HT371" s="190"/>
      <c r="HU371" s="190"/>
    </row>
    <row r="372" spans="1:229" s="191" customFormat="1" ht="25.5">
      <c r="A372" s="172">
        <f t="shared" si="20"/>
        <v>363</v>
      </c>
      <c r="B372" s="224"/>
      <c r="C372" s="183" t="s">
        <v>3509</v>
      </c>
      <c r="D372" s="232"/>
      <c r="E372" s="172" t="s">
        <v>1606</v>
      </c>
      <c r="F372" s="179" t="s">
        <v>2070</v>
      </c>
      <c r="G372" s="194" t="s">
        <v>1727</v>
      </c>
      <c r="H372" s="226"/>
      <c r="I372" s="197"/>
      <c r="J372" s="185"/>
      <c r="K372" s="184">
        <v>580000</v>
      </c>
      <c r="L372" s="172" t="s">
        <v>1603</v>
      </c>
      <c r="M372" s="179" t="s">
        <v>2450</v>
      </c>
      <c r="N372" s="172" t="s">
        <v>878</v>
      </c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  <c r="BQ372" s="190"/>
      <c r="BR372" s="190"/>
      <c r="BS372" s="190"/>
      <c r="BT372" s="190"/>
      <c r="BU372" s="190"/>
      <c r="BV372" s="190"/>
      <c r="BW372" s="190"/>
      <c r="BX372" s="190"/>
      <c r="BY372" s="190"/>
      <c r="BZ372" s="190"/>
      <c r="CA372" s="190"/>
      <c r="CB372" s="190"/>
      <c r="CC372" s="190"/>
      <c r="CD372" s="190"/>
      <c r="CE372" s="190"/>
      <c r="CF372" s="190"/>
      <c r="CG372" s="190"/>
      <c r="CH372" s="190"/>
      <c r="CI372" s="190"/>
      <c r="CJ372" s="190"/>
      <c r="CK372" s="190"/>
      <c r="CL372" s="190"/>
      <c r="CM372" s="190"/>
      <c r="CN372" s="190"/>
      <c r="CO372" s="190"/>
      <c r="CP372" s="190"/>
      <c r="CQ372" s="190"/>
      <c r="CR372" s="190"/>
      <c r="CS372" s="190"/>
      <c r="CT372" s="190"/>
      <c r="CU372" s="190"/>
      <c r="CV372" s="190"/>
      <c r="CW372" s="190"/>
      <c r="CX372" s="190"/>
      <c r="CY372" s="190"/>
      <c r="CZ372" s="190"/>
      <c r="DA372" s="190"/>
      <c r="DB372" s="190"/>
      <c r="DC372" s="190"/>
      <c r="DD372" s="190"/>
      <c r="DE372" s="190"/>
      <c r="DF372" s="190"/>
      <c r="DG372" s="190"/>
      <c r="DH372" s="190"/>
      <c r="DI372" s="190"/>
      <c r="DJ372" s="190"/>
      <c r="DK372" s="190"/>
      <c r="DL372" s="190"/>
      <c r="DM372" s="190"/>
      <c r="DN372" s="190"/>
      <c r="DO372" s="190"/>
      <c r="DP372" s="190"/>
      <c r="DQ372" s="190"/>
      <c r="DR372" s="190"/>
      <c r="DS372" s="190"/>
      <c r="DT372" s="190"/>
      <c r="DU372" s="190"/>
      <c r="DV372" s="190"/>
      <c r="DW372" s="190"/>
      <c r="DX372" s="190"/>
      <c r="DY372" s="190"/>
      <c r="DZ372" s="190"/>
      <c r="EA372" s="190"/>
      <c r="EB372" s="190"/>
      <c r="EC372" s="190"/>
      <c r="ED372" s="190"/>
      <c r="EE372" s="190"/>
      <c r="EF372" s="190"/>
      <c r="EG372" s="190"/>
      <c r="EH372" s="190"/>
      <c r="EI372" s="190"/>
      <c r="EJ372" s="190"/>
      <c r="EK372" s="190"/>
      <c r="EL372" s="190"/>
      <c r="EM372" s="190"/>
      <c r="EN372" s="190"/>
      <c r="EO372" s="190"/>
      <c r="EP372" s="190"/>
      <c r="EQ372" s="190"/>
      <c r="ER372" s="190"/>
      <c r="ES372" s="190"/>
      <c r="ET372" s="190"/>
      <c r="EU372" s="190"/>
      <c r="EV372" s="190"/>
      <c r="EW372" s="190"/>
      <c r="EX372" s="190"/>
      <c r="EY372" s="190"/>
      <c r="EZ372" s="190"/>
      <c r="FA372" s="190"/>
      <c r="FB372" s="190"/>
      <c r="FC372" s="190"/>
      <c r="FD372" s="190"/>
      <c r="FE372" s="190"/>
      <c r="FF372" s="190"/>
      <c r="FG372" s="190"/>
      <c r="FH372" s="190"/>
      <c r="FI372" s="190"/>
      <c r="FJ372" s="190"/>
      <c r="FK372" s="190"/>
      <c r="FL372" s="190"/>
      <c r="FM372" s="190"/>
      <c r="FN372" s="190"/>
      <c r="FO372" s="190"/>
      <c r="FP372" s="190"/>
      <c r="FQ372" s="190"/>
      <c r="FR372" s="190"/>
      <c r="FS372" s="190"/>
      <c r="FT372" s="190"/>
      <c r="FU372" s="190"/>
      <c r="FV372" s="190"/>
      <c r="FW372" s="190"/>
      <c r="FX372" s="190"/>
      <c r="FY372" s="190"/>
      <c r="FZ372" s="190"/>
      <c r="GA372" s="190"/>
      <c r="GB372" s="190"/>
      <c r="GC372" s="190"/>
      <c r="GD372" s="190"/>
      <c r="GE372" s="190"/>
      <c r="GF372" s="190"/>
      <c r="GG372" s="190"/>
      <c r="GH372" s="190"/>
      <c r="GI372" s="190"/>
      <c r="GJ372" s="190"/>
      <c r="GK372" s="190"/>
      <c r="GL372" s="190"/>
      <c r="GM372" s="190"/>
      <c r="GN372" s="190"/>
      <c r="GO372" s="190"/>
      <c r="GP372" s="190"/>
      <c r="GQ372" s="190"/>
      <c r="GR372" s="190"/>
      <c r="GS372" s="190"/>
      <c r="GT372" s="190"/>
      <c r="GU372" s="190"/>
      <c r="GV372" s="190"/>
      <c r="GW372" s="190"/>
      <c r="GX372" s="190"/>
      <c r="GY372" s="190"/>
      <c r="GZ372" s="190"/>
      <c r="HA372" s="190"/>
      <c r="HB372" s="190"/>
      <c r="HC372" s="190"/>
      <c r="HD372" s="190"/>
      <c r="HE372" s="190"/>
      <c r="HF372" s="190"/>
      <c r="HG372" s="190"/>
      <c r="HH372" s="190"/>
      <c r="HI372" s="190"/>
      <c r="HJ372" s="190"/>
      <c r="HK372" s="190"/>
      <c r="HL372" s="190"/>
      <c r="HM372" s="190"/>
      <c r="HN372" s="190"/>
      <c r="HO372" s="190"/>
      <c r="HP372" s="190"/>
      <c r="HQ372" s="190"/>
      <c r="HR372" s="190"/>
      <c r="HS372" s="190"/>
      <c r="HT372" s="190"/>
      <c r="HU372" s="190"/>
    </row>
    <row r="373" spans="1:229" s="26" customFormat="1" ht="25.5">
      <c r="A373" s="172">
        <f t="shared" si="20"/>
        <v>364</v>
      </c>
      <c r="B373" s="82"/>
      <c r="C373" s="45" t="s">
        <v>2243</v>
      </c>
      <c r="D373" s="118"/>
      <c r="E373" s="57" t="s">
        <v>1606</v>
      </c>
      <c r="F373" s="55" t="s">
        <v>2070</v>
      </c>
      <c r="G373" s="114" t="s">
        <v>1212</v>
      </c>
      <c r="H373" s="113"/>
      <c r="I373" s="71"/>
      <c r="J373" s="74"/>
      <c r="K373" s="65"/>
      <c r="L373" s="57" t="s">
        <v>1603</v>
      </c>
      <c r="M373" s="179" t="s">
        <v>2450</v>
      </c>
      <c r="N373" s="57" t="s">
        <v>878</v>
      </c>
      <c r="O373" s="38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</row>
    <row r="374" spans="1:229" s="26" customFormat="1" ht="25.5">
      <c r="A374" s="172">
        <f t="shared" si="20"/>
        <v>365</v>
      </c>
      <c r="B374" s="82"/>
      <c r="C374" s="45" t="s">
        <v>2244</v>
      </c>
      <c r="D374" s="118"/>
      <c r="E374" s="57" t="s">
        <v>1606</v>
      </c>
      <c r="F374" s="55" t="s">
        <v>2070</v>
      </c>
      <c r="G374" s="114" t="s">
        <v>1212</v>
      </c>
      <c r="H374" s="113"/>
      <c r="I374" s="71"/>
      <c r="J374" s="74"/>
      <c r="K374" s="65"/>
      <c r="L374" s="57" t="s">
        <v>1603</v>
      </c>
      <c r="M374" s="179" t="s">
        <v>2450</v>
      </c>
      <c r="N374" s="57" t="s">
        <v>878</v>
      </c>
      <c r="O374" s="38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  <c r="HU374" s="25"/>
    </row>
    <row r="375" spans="1:229" s="191" customFormat="1" ht="25.5">
      <c r="A375" s="172">
        <f t="shared" si="20"/>
        <v>366</v>
      </c>
      <c r="B375" s="224"/>
      <c r="C375" s="175" t="s">
        <v>2245</v>
      </c>
      <c r="D375" s="225"/>
      <c r="E375" s="172" t="s">
        <v>1606</v>
      </c>
      <c r="F375" s="179" t="s">
        <v>2070</v>
      </c>
      <c r="G375" s="194" t="s">
        <v>1727</v>
      </c>
      <c r="H375" s="226"/>
      <c r="I375" s="197"/>
      <c r="J375" s="185"/>
      <c r="K375" s="184">
        <v>125000</v>
      </c>
      <c r="L375" s="172" t="s">
        <v>1603</v>
      </c>
      <c r="M375" s="179" t="s">
        <v>2450</v>
      </c>
      <c r="N375" s="172" t="s">
        <v>878</v>
      </c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  <c r="DW375" s="190"/>
      <c r="DX375" s="190"/>
      <c r="DY375" s="190"/>
      <c r="DZ375" s="190"/>
      <c r="EA375" s="190"/>
      <c r="EB375" s="190"/>
      <c r="EC375" s="190"/>
      <c r="ED375" s="190"/>
      <c r="EE375" s="190"/>
      <c r="EF375" s="190"/>
      <c r="EG375" s="190"/>
      <c r="EH375" s="190"/>
      <c r="EI375" s="190"/>
      <c r="EJ375" s="190"/>
      <c r="EK375" s="190"/>
      <c r="EL375" s="190"/>
      <c r="EM375" s="190"/>
      <c r="EN375" s="190"/>
      <c r="EO375" s="190"/>
      <c r="EP375" s="190"/>
      <c r="EQ375" s="190"/>
      <c r="ER375" s="190"/>
      <c r="ES375" s="190"/>
      <c r="ET375" s="190"/>
      <c r="EU375" s="190"/>
      <c r="EV375" s="190"/>
      <c r="EW375" s="190"/>
      <c r="EX375" s="190"/>
      <c r="EY375" s="190"/>
      <c r="EZ375" s="190"/>
      <c r="FA375" s="190"/>
      <c r="FB375" s="190"/>
      <c r="FC375" s="190"/>
      <c r="FD375" s="190"/>
      <c r="FE375" s="190"/>
      <c r="FF375" s="190"/>
      <c r="FG375" s="190"/>
      <c r="FH375" s="190"/>
      <c r="FI375" s="190"/>
      <c r="FJ375" s="190"/>
      <c r="FK375" s="190"/>
      <c r="FL375" s="190"/>
      <c r="FM375" s="190"/>
      <c r="FN375" s="190"/>
      <c r="FO375" s="190"/>
      <c r="FP375" s="190"/>
      <c r="FQ375" s="190"/>
      <c r="FR375" s="190"/>
      <c r="FS375" s="190"/>
      <c r="FT375" s="190"/>
      <c r="FU375" s="190"/>
      <c r="FV375" s="190"/>
      <c r="FW375" s="190"/>
      <c r="FX375" s="190"/>
      <c r="FY375" s="190"/>
      <c r="FZ375" s="190"/>
      <c r="GA375" s="190"/>
      <c r="GB375" s="190"/>
      <c r="GC375" s="190"/>
      <c r="GD375" s="190"/>
      <c r="GE375" s="190"/>
      <c r="GF375" s="190"/>
      <c r="GG375" s="190"/>
      <c r="GH375" s="190"/>
      <c r="GI375" s="190"/>
      <c r="GJ375" s="190"/>
      <c r="GK375" s="190"/>
      <c r="GL375" s="190"/>
      <c r="GM375" s="190"/>
      <c r="GN375" s="190"/>
      <c r="GO375" s="190"/>
      <c r="GP375" s="190"/>
      <c r="GQ375" s="190"/>
      <c r="GR375" s="190"/>
      <c r="GS375" s="190"/>
      <c r="GT375" s="190"/>
      <c r="GU375" s="190"/>
      <c r="GV375" s="190"/>
      <c r="GW375" s="190"/>
      <c r="GX375" s="190"/>
      <c r="GY375" s="190"/>
      <c r="GZ375" s="190"/>
      <c r="HA375" s="190"/>
      <c r="HB375" s="190"/>
      <c r="HC375" s="190"/>
      <c r="HD375" s="190"/>
      <c r="HE375" s="190"/>
      <c r="HF375" s="190"/>
      <c r="HG375" s="190"/>
      <c r="HH375" s="190"/>
      <c r="HI375" s="190"/>
      <c r="HJ375" s="190"/>
      <c r="HK375" s="190"/>
      <c r="HL375" s="190"/>
      <c r="HM375" s="190"/>
      <c r="HN375" s="190"/>
      <c r="HO375" s="190"/>
      <c r="HP375" s="190"/>
      <c r="HQ375" s="190"/>
      <c r="HR375" s="190"/>
      <c r="HS375" s="190"/>
      <c r="HT375" s="190"/>
      <c r="HU375" s="190"/>
    </row>
    <row r="376" spans="1:229" s="191" customFormat="1" ht="25.5">
      <c r="A376" s="172">
        <f t="shared" si="20"/>
        <v>367</v>
      </c>
      <c r="B376" s="224"/>
      <c r="C376" s="183" t="s">
        <v>2247</v>
      </c>
      <c r="D376" s="183">
        <v>1987</v>
      </c>
      <c r="E376" s="172" t="s">
        <v>1606</v>
      </c>
      <c r="F376" s="179" t="s">
        <v>2070</v>
      </c>
      <c r="G376" s="194"/>
      <c r="H376" s="226"/>
      <c r="I376" s="197"/>
      <c r="J376" s="185"/>
      <c r="K376" s="184">
        <v>1300000</v>
      </c>
      <c r="L376" s="172" t="s">
        <v>1603</v>
      </c>
      <c r="M376" s="179" t="s">
        <v>2450</v>
      </c>
      <c r="N376" s="172" t="s">
        <v>878</v>
      </c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  <c r="DW376" s="190"/>
      <c r="DX376" s="190"/>
      <c r="DY376" s="190"/>
      <c r="DZ376" s="190"/>
      <c r="EA376" s="190"/>
      <c r="EB376" s="190"/>
      <c r="EC376" s="190"/>
      <c r="ED376" s="190"/>
      <c r="EE376" s="190"/>
      <c r="EF376" s="190"/>
      <c r="EG376" s="190"/>
      <c r="EH376" s="190"/>
      <c r="EI376" s="190"/>
      <c r="EJ376" s="190"/>
      <c r="EK376" s="190"/>
      <c r="EL376" s="190"/>
      <c r="EM376" s="190"/>
      <c r="EN376" s="190"/>
      <c r="EO376" s="190"/>
      <c r="EP376" s="190"/>
      <c r="EQ376" s="190"/>
      <c r="ER376" s="190"/>
      <c r="ES376" s="190"/>
      <c r="ET376" s="190"/>
      <c r="EU376" s="190"/>
      <c r="EV376" s="190"/>
      <c r="EW376" s="190"/>
      <c r="EX376" s="190"/>
      <c r="EY376" s="190"/>
      <c r="EZ376" s="190"/>
      <c r="FA376" s="190"/>
      <c r="FB376" s="190"/>
      <c r="FC376" s="190"/>
      <c r="FD376" s="190"/>
      <c r="FE376" s="190"/>
      <c r="FF376" s="190"/>
      <c r="FG376" s="190"/>
      <c r="FH376" s="190"/>
      <c r="FI376" s="190"/>
      <c r="FJ376" s="190"/>
      <c r="FK376" s="190"/>
      <c r="FL376" s="190"/>
      <c r="FM376" s="190"/>
      <c r="FN376" s="190"/>
      <c r="FO376" s="190"/>
      <c r="FP376" s="190"/>
      <c r="FQ376" s="190"/>
      <c r="FR376" s="190"/>
      <c r="FS376" s="190"/>
      <c r="FT376" s="190"/>
      <c r="FU376" s="190"/>
      <c r="FV376" s="190"/>
      <c r="FW376" s="190"/>
      <c r="FX376" s="190"/>
      <c r="FY376" s="190"/>
      <c r="FZ376" s="190"/>
      <c r="GA376" s="190"/>
      <c r="GB376" s="190"/>
      <c r="GC376" s="190"/>
      <c r="GD376" s="190"/>
      <c r="GE376" s="190"/>
      <c r="GF376" s="190"/>
      <c r="GG376" s="190"/>
      <c r="GH376" s="190"/>
      <c r="GI376" s="190"/>
      <c r="GJ376" s="190"/>
      <c r="GK376" s="190"/>
      <c r="GL376" s="190"/>
      <c r="GM376" s="190"/>
      <c r="GN376" s="190"/>
      <c r="GO376" s="190"/>
      <c r="GP376" s="190"/>
      <c r="GQ376" s="190"/>
      <c r="GR376" s="190"/>
      <c r="GS376" s="190"/>
      <c r="GT376" s="190"/>
      <c r="GU376" s="190"/>
      <c r="GV376" s="190"/>
      <c r="GW376" s="190"/>
      <c r="GX376" s="190"/>
      <c r="GY376" s="190"/>
      <c r="GZ376" s="190"/>
      <c r="HA376" s="190"/>
      <c r="HB376" s="190"/>
      <c r="HC376" s="190"/>
      <c r="HD376" s="190"/>
      <c r="HE376" s="190"/>
      <c r="HF376" s="190"/>
      <c r="HG376" s="190"/>
      <c r="HH376" s="190"/>
      <c r="HI376" s="190"/>
      <c r="HJ376" s="190"/>
      <c r="HK376" s="190"/>
      <c r="HL376" s="190"/>
      <c r="HM376" s="190"/>
      <c r="HN376" s="190"/>
      <c r="HO376" s="190"/>
      <c r="HP376" s="190"/>
      <c r="HQ376" s="190"/>
      <c r="HR376" s="190"/>
      <c r="HS376" s="190"/>
      <c r="HT376" s="190"/>
      <c r="HU376" s="190"/>
    </row>
    <row r="377" spans="1:229" s="191" customFormat="1" ht="25.5">
      <c r="A377" s="172">
        <f t="shared" si="20"/>
        <v>368</v>
      </c>
      <c r="B377" s="224"/>
      <c r="C377" s="183" t="s">
        <v>3519</v>
      </c>
      <c r="D377" s="172">
        <v>1987</v>
      </c>
      <c r="E377" s="172" t="s">
        <v>1608</v>
      </c>
      <c r="F377" s="179" t="s">
        <v>3518</v>
      </c>
      <c r="G377" s="194"/>
      <c r="H377" s="226"/>
      <c r="I377" s="197"/>
      <c r="J377" s="185"/>
      <c r="K377" s="184">
        <v>265000</v>
      </c>
      <c r="L377" s="172" t="s">
        <v>1603</v>
      </c>
      <c r="M377" s="179" t="s">
        <v>2448</v>
      </c>
      <c r="N377" s="172" t="s">
        <v>878</v>
      </c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190"/>
      <c r="CH377" s="190"/>
      <c r="CI377" s="190"/>
      <c r="CJ377" s="190"/>
      <c r="CK377" s="190"/>
      <c r="CL377" s="190"/>
      <c r="CM377" s="190"/>
      <c r="CN377" s="190"/>
      <c r="CO377" s="190"/>
      <c r="CP377" s="190"/>
      <c r="CQ377" s="190"/>
      <c r="CR377" s="190"/>
      <c r="CS377" s="190"/>
      <c r="CT377" s="190"/>
      <c r="CU377" s="190"/>
      <c r="CV377" s="190"/>
      <c r="CW377" s="190"/>
      <c r="CX377" s="190"/>
      <c r="CY377" s="190"/>
      <c r="CZ377" s="190"/>
      <c r="DA377" s="190"/>
      <c r="DB377" s="190"/>
      <c r="DC377" s="190"/>
      <c r="DD377" s="190"/>
      <c r="DE377" s="190"/>
      <c r="DF377" s="190"/>
      <c r="DG377" s="190"/>
      <c r="DH377" s="190"/>
      <c r="DI377" s="190"/>
      <c r="DJ377" s="190"/>
      <c r="DK377" s="190"/>
      <c r="DL377" s="190"/>
      <c r="DM377" s="190"/>
      <c r="DN377" s="190"/>
      <c r="DO377" s="190"/>
      <c r="DP377" s="190"/>
      <c r="DQ377" s="190"/>
      <c r="DR377" s="190"/>
      <c r="DS377" s="190"/>
      <c r="DT377" s="190"/>
      <c r="DU377" s="190"/>
      <c r="DV377" s="190"/>
      <c r="DW377" s="190"/>
      <c r="DX377" s="190"/>
      <c r="DY377" s="190"/>
      <c r="DZ377" s="190"/>
      <c r="EA377" s="190"/>
      <c r="EB377" s="190"/>
      <c r="EC377" s="190"/>
      <c r="ED377" s="190"/>
      <c r="EE377" s="190"/>
      <c r="EF377" s="190"/>
      <c r="EG377" s="190"/>
      <c r="EH377" s="190"/>
      <c r="EI377" s="190"/>
      <c r="EJ377" s="190"/>
      <c r="EK377" s="190"/>
      <c r="EL377" s="190"/>
      <c r="EM377" s="190"/>
      <c r="EN377" s="190"/>
      <c r="EO377" s="190"/>
      <c r="EP377" s="190"/>
      <c r="EQ377" s="190"/>
      <c r="ER377" s="190"/>
      <c r="ES377" s="190"/>
      <c r="ET377" s="190"/>
      <c r="EU377" s="190"/>
      <c r="EV377" s="190"/>
      <c r="EW377" s="190"/>
      <c r="EX377" s="190"/>
      <c r="EY377" s="190"/>
      <c r="EZ377" s="190"/>
      <c r="FA377" s="190"/>
      <c r="FB377" s="190"/>
      <c r="FC377" s="190"/>
      <c r="FD377" s="190"/>
      <c r="FE377" s="190"/>
      <c r="FF377" s="190"/>
      <c r="FG377" s="190"/>
      <c r="FH377" s="190"/>
      <c r="FI377" s="190"/>
      <c r="FJ377" s="190"/>
      <c r="FK377" s="190"/>
      <c r="FL377" s="190"/>
      <c r="FM377" s="190"/>
      <c r="FN377" s="190"/>
      <c r="FO377" s="190"/>
      <c r="FP377" s="190"/>
      <c r="FQ377" s="190"/>
      <c r="FR377" s="190"/>
      <c r="FS377" s="190"/>
      <c r="FT377" s="190"/>
      <c r="FU377" s="190"/>
      <c r="FV377" s="190"/>
      <c r="FW377" s="190"/>
      <c r="FX377" s="190"/>
      <c r="FY377" s="190"/>
      <c r="FZ377" s="190"/>
      <c r="GA377" s="190"/>
      <c r="GB377" s="190"/>
      <c r="GC377" s="190"/>
      <c r="GD377" s="190"/>
      <c r="GE377" s="190"/>
      <c r="GF377" s="190"/>
      <c r="GG377" s="190"/>
      <c r="GH377" s="190"/>
      <c r="GI377" s="190"/>
      <c r="GJ377" s="190"/>
      <c r="GK377" s="190"/>
      <c r="GL377" s="190"/>
      <c r="GM377" s="190"/>
      <c r="GN377" s="190"/>
      <c r="GO377" s="190"/>
      <c r="GP377" s="190"/>
      <c r="GQ377" s="190"/>
      <c r="GR377" s="190"/>
      <c r="GS377" s="190"/>
      <c r="GT377" s="190"/>
      <c r="GU377" s="190"/>
      <c r="GV377" s="190"/>
      <c r="GW377" s="190"/>
      <c r="GX377" s="190"/>
      <c r="GY377" s="190"/>
      <c r="GZ377" s="190"/>
      <c r="HA377" s="190"/>
      <c r="HB377" s="190"/>
      <c r="HC377" s="190"/>
      <c r="HD377" s="190"/>
      <c r="HE377" s="190"/>
      <c r="HF377" s="190"/>
      <c r="HG377" s="190"/>
      <c r="HH377" s="190"/>
      <c r="HI377" s="190"/>
      <c r="HJ377" s="190"/>
      <c r="HK377" s="190"/>
      <c r="HL377" s="190"/>
      <c r="HM377" s="190"/>
      <c r="HN377" s="190"/>
      <c r="HO377" s="190"/>
      <c r="HP377" s="190"/>
      <c r="HQ377" s="190"/>
      <c r="HR377" s="190"/>
      <c r="HS377" s="190"/>
      <c r="HT377" s="190"/>
      <c r="HU377" s="190"/>
    </row>
    <row r="378" spans="1:229" s="191" customFormat="1" ht="25.5">
      <c r="A378" s="172">
        <f t="shared" si="20"/>
        <v>369</v>
      </c>
      <c r="B378" s="224"/>
      <c r="C378" s="183" t="s">
        <v>3519</v>
      </c>
      <c r="D378" s="172">
        <v>1988</v>
      </c>
      <c r="E378" s="172" t="s">
        <v>1608</v>
      </c>
      <c r="F378" s="179" t="s">
        <v>3518</v>
      </c>
      <c r="G378" s="194"/>
      <c r="H378" s="226"/>
      <c r="I378" s="197"/>
      <c r="J378" s="185"/>
      <c r="K378" s="184">
        <v>265000</v>
      </c>
      <c r="L378" s="172" t="s">
        <v>1603</v>
      </c>
      <c r="M378" s="179" t="s">
        <v>2448</v>
      </c>
      <c r="N378" s="172" t="s">
        <v>878</v>
      </c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190"/>
      <c r="CH378" s="190"/>
      <c r="CI378" s="190"/>
      <c r="CJ378" s="190"/>
      <c r="CK378" s="190"/>
      <c r="CL378" s="190"/>
      <c r="CM378" s="190"/>
      <c r="CN378" s="190"/>
      <c r="CO378" s="190"/>
      <c r="CP378" s="190"/>
      <c r="CQ378" s="190"/>
      <c r="CR378" s="190"/>
      <c r="CS378" s="190"/>
      <c r="CT378" s="190"/>
      <c r="CU378" s="190"/>
      <c r="CV378" s="190"/>
      <c r="CW378" s="190"/>
      <c r="CX378" s="190"/>
      <c r="CY378" s="190"/>
      <c r="CZ378" s="190"/>
      <c r="DA378" s="190"/>
      <c r="DB378" s="190"/>
      <c r="DC378" s="190"/>
      <c r="DD378" s="190"/>
      <c r="DE378" s="190"/>
      <c r="DF378" s="190"/>
      <c r="DG378" s="190"/>
      <c r="DH378" s="190"/>
      <c r="DI378" s="190"/>
      <c r="DJ378" s="190"/>
      <c r="DK378" s="190"/>
      <c r="DL378" s="190"/>
      <c r="DM378" s="190"/>
      <c r="DN378" s="190"/>
      <c r="DO378" s="190"/>
      <c r="DP378" s="190"/>
      <c r="DQ378" s="190"/>
      <c r="DR378" s="190"/>
      <c r="DS378" s="190"/>
      <c r="DT378" s="190"/>
      <c r="DU378" s="190"/>
      <c r="DV378" s="190"/>
      <c r="DW378" s="190"/>
      <c r="DX378" s="190"/>
      <c r="DY378" s="190"/>
      <c r="DZ378" s="190"/>
      <c r="EA378" s="190"/>
      <c r="EB378" s="190"/>
      <c r="EC378" s="190"/>
      <c r="ED378" s="190"/>
      <c r="EE378" s="190"/>
      <c r="EF378" s="190"/>
      <c r="EG378" s="190"/>
      <c r="EH378" s="190"/>
      <c r="EI378" s="190"/>
      <c r="EJ378" s="190"/>
      <c r="EK378" s="190"/>
      <c r="EL378" s="190"/>
      <c r="EM378" s="190"/>
      <c r="EN378" s="190"/>
      <c r="EO378" s="190"/>
      <c r="EP378" s="190"/>
      <c r="EQ378" s="190"/>
      <c r="ER378" s="190"/>
      <c r="ES378" s="190"/>
      <c r="ET378" s="190"/>
      <c r="EU378" s="190"/>
      <c r="EV378" s="190"/>
      <c r="EW378" s="190"/>
      <c r="EX378" s="190"/>
      <c r="EY378" s="190"/>
      <c r="EZ378" s="190"/>
      <c r="FA378" s="190"/>
      <c r="FB378" s="190"/>
      <c r="FC378" s="190"/>
      <c r="FD378" s="190"/>
      <c r="FE378" s="190"/>
      <c r="FF378" s="190"/>
      <c r="FG378" s="190"/>
      <c r="FH378" s="190"/>
      <c r="FI378" s="190"/>
      <c r="FJ378" s="190"/>
      <c r="FK378" s="190"/>
      <c r="FL378" s="190"/>
      <c r="FM378" s="190"/>
      <c r="FN378" s="190"/>
      <c r="FO378" s="190"/>
      <c r="FP378" s="190"/>
      <c r="FQ378" s="190"/>
      <c r="FR378" s="190"/>
      <c r="FS378" s="190"/>
      <c r="FT378" s="190"/>
      <c r="FU378" s="190"/>
      <c r="FV378" s="190"/>
      <c r="FW378" s="190"/>
      <c r="FX378" s="190"/>
      <c r="FY378" s="190"/>
      <c r="FZ378" s="190"/>
      <c r="GA378" s="190"/>
      <c r="GB378" s="190"/>
      <c r="GC378" s="190"/>
      <c r="GD378" s="190"/>
      <c r="GE378" s="190"/>
      <c r="GF378" s="190"/>
      <c r="GG378" s="190"/>
      <c r="GH378" s="190"/>
      <c r="GI378" s="190"/>
      <c r="GJ378" s="190"/>
      <c r="GK378" s="190"/>
      <c r="GL378" s="190"/>
      <c r="GM378" s="190"/>
      <c r="GN378" s="190"/>
      <c r="GO378" s="190"/>
      <c r="GP378" s="190"/>
      <c r="GQ378" s="190"/>
      <c r="GR378" s="190"/>
      <c r="GS378" s="190"/>
      <c r="GT378" s="190"/>
      <c r="GU378" s="190"/>
      <c r="GV378" s="190"/>
      <c r="GW378" s="190"/>
      <c r="GX378" s="190"/>
      <c r="GY378" s="190"/>
      <c r="GZ378" s="190"/>
      <c r="HA378" s="190"/>
      <c r="HB378" s="190"/>
      <c r="HC378" s="190"/>
      <c r="HD378" s="190"/>
      <c r="HE378" s="190"/>
      <c r="HF378" s="190"/>
      <c r="HG378" s="190"/>
      <c r="HH378" s="190"/>
      <c r="HI378" s="190"/>
      <c r="HJ378" s="190"/>
      <c r="HK378" s="190"/>
      <c r="HL378" s="190"/>
      <c r="HM378" s="190"/>
      <c r="HN378" s="190"/>
      <c r="HO378" s="190"/>
      <c r="HP378" s="190"/>
      <c r="HQ378" s="190"/>
      <c r="HR378" s="190"/>
      <c r="HS378" s="190"/>
      <c r="HT378" s="190"/>
      <c r="HU378" s="190"/>
    </row>
    <row r="379" spans="1:229" s="191" customFormat="1" ht="25.5">
      <c r="A379" s="172">
        <f t="shared" si="20"/>
        <v>370</v>
      </c>
      <c r="B379" s="224"/>
      <c r="C379" s="183" t="s">
        <v>3519</v>
      </c>
      <c r="D379" s="172">
        <v>1986</v>
      </c>
      <c r="E379" s="172" t="s">
        <v>1608</v>
      </c>
      <c r="F379" s="179" t="s">
        <v>3518</v>
      </c>
      <c r="G379" s="194"/>
      <c r="H379" s="226"/>
      <c r="I379" s="197"/>
      <c r="J379" s="185"/>
      <c r="K379" s="184">
        <v>265000</v>
      </c>
      <c r="L379" s="172" t="s">
        <v>1603</v>
      </c>
      <c r="M379" s="179" t="s">
        <v>2448</v>
      </c>
      <c r="N379" s="172" t="s">
        <v>878</v>
      </c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  <c r="BF379" s="190"/>
      <c r="BG379" s="190"/>
      <c r="BH379" s="190"/>
      <c r="BI379" s="190"/>
      <c r="BJ379" s="190"/>
      <c r="BK379" s="190"/>
      <c r="BL379" s="190"/>
      <c r="BM379" s="190"/>
      <c r="BN379" s="190"/>
      <c r="BO379" s="190"/>
      <c r="BP379" s="190"/>
      <c r="BQ379" s="190"/>
      <c r="BR379" s="190"/>
      <c r="BS379" s="190"/>
      <c r="BT379" s="190"/>
      <c r="BU379" s="190"/>
      <c r="BV379" s="190"/>
      <c r="BW379" s="190"/>
      <c r="BX379" s="190"/>
      <c r="BY379" s="190"/>
      <c r="BZ379" s="190"/>
      <c r="CA379" s="190"/>
      <c r="CB379" s="190"/>
      <c r="CC379" s="190"/>
      <c r="CD379" s="190"/>
      <c r="CE379" s="190"/>
      <c r="CF379" s="190"/>
      <c r="CG379" s="190"/>
      <c r="CH379" s="190"/>
      <c r="CI379" s="190"/>
      <c r="CJ379" s="190"/>
      <c r="CK379" s="190"/>
      <c r="CL379" s="190"/>
      <c r="CM379" s="190"/>
      <c r="CN379" s="190"/>
      <c r="CO379" s="190"/>
      <c r="CP379" s="190"/>
      <c r="CQ379" s="190"/>
      <c r="CR379" s="190"/>
      <c r="CS379" s="190"/>
      <c r="CT379" s="190"/>
      <c r="CU379" s="190"/>
      <c r="CV379" s="190"/>
      <c r="CW379" s="190"/>
      <c r="CX379" s="190"/>
      <c r="CY379" s="190"/>
      <c r="CZ379" s="190"/>
      <c r="DA379" s="190"/>
      <c r="DB379" s="190"/>
      <c r="DC379" s="190"/>
      <c r="DD379" s="190"/>
      <c r="DE379" s="190"/>
      <c r="DF379" s="190"/>
      <c r="DG379" s="190"/>
      <c r="DH379" s="190"/>
      <c r="DI379" s="190"/>
      <c r="DJ379" s="190"/>
      <c r="DK379" s="190"/>
      <c r="DL379" s="190"/>
      <c r="DM379" s="190"/>
      <c r="DN379" s="190"/>
      <c r="DO379" s="190"/>
      <c r="DP379" s="190"/>
      <c r="DQ379" s="190"/>
      <c r="DR379" s="190"/>
      <c r="DS379" s="190"/>
      <c r="DT379" s="190"/>
      <c r="DU379" s="190"/>
      <c r="DV379" s="190"/>
      <c r="DW379" s="190"/>
      <c r="DX379" s="190"/>
      <c r="DY379" s="190"/>
      <c r="DZ379" s="190"/>
      <c r="EA379" s="190"/>
      <c r="EB379" s="190"/>
      <c r="EC379" s="190"/>
      <c r="ED379" s="190"/>
      <c r="EE379" s="190"/>
      <c r="EF379" s="190"/>
      <c r="EG379" s="190"/>
      <c r="EH379" s="190"/>
      <c r="EI379" s="190"/>
      <c r="EJ379" s="190"/>
      <c r="EK379" s="190"/>
      <c r="EL379" s="190"/>
      <c r="EM379" s="190"/>
      <c r="EN379" s="190"/>
      <c r="EO379" s="190"/>
      <c r="EP379" s="190"/>
      <c r="EQ379" s="190"/>
      <c r="ER379" s="190"/>
      <c r="ES379" s="190"/>
      <c r="ET379" s="190"/>
      <c r="EU379" s="190"/>
      <c r="EV379" s="190"/>
      <c r="EW379" s="190"/>
      <c r="EX379" s="190"/>
      <c r="EY379" s="190"/>
      <c r="EZ379" s="190"/>
      <c r="FA379" s="190"/>
      <c r="FB379" s="190"/>
      <c r="FC379" s="190"/>
      <c r="FD379" s="190"/>
      <c r="FE379" s="190"/>
      <c r="FF379" s="190"/>
      <c r="FG379" s="190"/>
      <c r="FH379" s="190"/>
      <c r="FI379" s="190"/>
      <c r="FJ379" s="190"/>
      <c r="FK379" s="190"/>
      <c r="FL379" s="190"/>
      <c r="FM379" s="190"/>
      <c r="FN379" s="190"/>
      <c r="FO379" s="190"/>
      <c r="FP379" s="190"/>
      <c r="FQ379" s="190"/>
      <c r="FR379" s="190"/>
      <c r="FS379" s="190"/>
      <c r="FT379" s="190"/>
      <c r="FU379" s="190"/>
      <c r="FV379" s="190"/>
      <c r="FW379" s="190"/>
      <c r="FX379" s="190"/>
      <c r="FY379" s="190"/>
      <c r="FZ379" s="190"/>
      <c r="GA379" s="190"/>
      <c r="GB379" s="190"/>
      <c r="GC379" s="190"/>
      <c r="GD379" s="190"/>
      <c r="GE379" s="190"/>
      <c r="GF379" s="190"/>
      <c r="GG379" s="190"/>
      <c r="GH379" s="190"/>
      <c r="GI379" s="190"/>
      <c r="GJ379" s="190"/>
      <c r="GK379" s="190"/>
      <c r="GL379" s="190"/>
      <c r="GM379" s="190"/>
      <c r="GN379" s="190"/>
      <c r="GO379" s="190"/>
      <c r="GP379" s="190"/>
      <c r="GQ379" s="190"/>
      <c r="GR379" s="190"/>
      <c r="GS379" s="190"/>
      <c r="GT379" s="190"/>
      <c r="GU379" s="190"/>
      <c r="GV379" s="190"/>
      <c r="GW379" s="190"/>
      <c r="GX379" s="190"/>
      <c r="GY379" s="190"/>
      <c r="GZ379" s="190"/>
      <c r="HA379" s="190"/>
      <c r="HB379" s="190"/>
      <c r="HC379" s="190"/>
      <c r="HD379" s="190"/>
      <c r="HE379" s="190"/>
      <c r="HF379" s="190"/>
      <c r="HG379" s="190"/>
      <c r="HH379" s="190"/>
      <c r="HI379" s="190"/>
      <c r="HJ379" s="190"/>
      <c r="HK379" s="190"/>
      <c r="HL379" s="190"/>
      <c r="HM379" s="190"/>
      <c r="HN379" s="190"/>
      <c r="HO379" s="190"/>
      <c r="HP379" s="190"/>
      <c r="HQ379" s="190"/>
      <c r="HR379" s="190"/>
      <c r="HS379" s="190"/>
      <c r="HT379" s="190"/>
      <c r="HU379" s="190"/>
    </row>
    <row r="380" spans="1:229" s="26" customFormat="1" ht="25.5">
      <c r="A380" s="172">
        <f t="shared" si="20"/>
        <v>371</v>
      </c>
      <c r="B380" s="82"/>
      <c r="C380" s="45" t="s">
        <v>2248</v>
      </c>
      <c r="D380" s="40"/>
      <c r="E380" s="57" t="s">
        <v>1606</v>
      </c>
      <c r="F380" s="55" t="s">
        <v>2070</v>
      </c>
      <c r="G380" s="114"/>
      <c r="H380" s="113"/>
      <c r="I380" s="71"/>
      <c r="J380" s="74"/>
      <c r="K380" s="65"/>
      <c r="L380" s="57" t="s">
        <v>1603</v>
      </c>
      <c r="M380" s="179" t="s">
        <v>2450</v>
      </c>
      <c r="N380" s="57" t="s">
        <v>878</v>
      </c>
      <c r="O380" s="38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  <c r="HU380" s="25"/>
    </row>
    <row r="381" spans="1:229" s="26" customFormat="1" ht="25.5">
      <c r="A381" s="172">
        <f t="shared" si="20"/>
        <v>372</v>
      </c>
      <c r="B381" s="82"/>
      <c r="C381" s="45" t="s">
        <v>2249</v>
      </c>
      <c r="D381" s="40"/>
      <c r="E381" s="57" t="s">
        <v>1606</v>
      </c>
      <c r="F381" s="55" t="s">
        <v>2070</v>
      </c>
      <c r="G381" s="114"/>
      <c r="H381" s="113"/>
      <c r="I381" s="71"/>
      <c r="J381" s="74"/>
      <c r="K381" s="65"/>
      <c r="L381" s="57" t="s">
        <v>1603</v>
      </c>
      <c r="M381" s="179" t="s">
        <v>2450</v>
      </c>
      <c r="N381" s="57" t="s">
        <v>878</v>
      </c>
      <c r="O381" s="38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  <c r="HU381" s="25"/>
    </row>
    <row r="382" spans="1:229" s="191" customFormat="1" ht="25.5">
      <c r="A382" s="172">
        <f t="shared" si="20"/>
        <v>373</v>
      </c>
      <c r="B382" s="224"/>
      <c r="C382" s="183" t="s">
        <v>2250</v>
      </c>
      <c r="D382" s="183"/>
      <c r="E382" s="172" t="s">
        <v>1606</v>
      </c>
      <c r="F382" s="179" t="s">
        <v>2070</v>
      </c>
      <c r="G382" s="194"/>
      <c r="H382" s="226"/>
      <c r="I382" s="197"/>
      <c r="J382" s="185"/>
      <c r="K382" s="184">
        <v>135000</v>
      </c>
      <c r="L382" s="172" t="s">
        <v>1603</v>
      </c>
      <c r="M382" s="179" t="s">
        <v>2450</v>
      </c>
      <c r="N382" s="172" t="s">
        <v>878</v>
      </c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  <c r="BF382" s="190"/>
      <c r="BG382" s="190"/>
      <c r="BH382" s="190"/>
      <c r="BI382" s="190"/>
      <c r="BJ382" s="190"/>
      <c r="BK382" s="190"/>
      <c r="BL382" s="190"/>
      <c r="BM382" s="190"/>
      <c r="BN382" s="190"/>
      <c r="BO382" s="190"/>
      <c r="BP382" s="190"/>
      <c r="BQ382" s="190"/>
      <c r="BR382" s="190"/>
      <c r="BS382" s="190"/>
      <c r="BT382" s="190"/>
      <c r="BU382" s="190"/>
      <c r="BV382" s="190"/>
      <c r="BW382" s="190"/>
      <c r="BX382" s="190"/>
      <c r="BY382" s="190"/>
      <c r="BZ382" s="190"/>
      <c r="CA382" s="190"/>
      <c r="CB382" s="190"/>
      <c r="CC382" s="190"/>
      <c r="CD382" s="190"/>
      <c r="CE382" s="190"/>
      <c r="CF382" s="190"/>
      <c r="CG382" s="190"/>
      <c r="CH382" s="190"/>
      <c r="CI382" s="190"/>
      <c r="CJ382" s="190"/>
      <c r="CK382" s="190"/>
      <c r="CL382" s="190"/>
      <c r="CM382" s="190"/>
      <c r="CN382" s="190"/>
      <c r="CO382" s="190"/>
      <c r="CP382" s="190"/>
      <c r="CQ382" s="190"/>
      <c r="CR382" s="190"/>
      <c r="CS382" s="190"/>
      <c r="CT382" s="190"/>
      <c r="CU382" s="190"/>
      <c r="CV382" s="190"/>
      <c r="CW382" s="190"/>
      <c r="CX382" s="190"/>
      <c r="CY382" s="190"/>
      <c r="CZ382" s="190"/>
      <c r="DA382" s="190"/>
      <c r="DB382" s="190"/>
      <c r="DC382" s="190"/>
      <c r="DD382" s="190"/>
      <c r="DE382" s="190"/>
      <c r="DF382" s="190"/>
      <c r="DG382" s="190"/>
      <c r="DH382" s="190"/>
      <c r="DI382" s="190"/>
      <c r="DJ382" s="190"/>
      <c r="DK382" s="190"/>
      <c r="DL382" s="190"/>
      <c r="DM382" s="190"/>
      <c r="DN382" s="190"/>
      <c r="DO382" s="190"/>
      <c r="DP382" s="190"/>
      <c r="DQ382" s="190"/>
      <c r="DR382" s="190"/>
      <c r="DS382" s="190"/>
      <c r="DT382" s="190"/>
      <c r="DU382" s="190"/>
      <c r="DV382" s="190"/>
      <c r="DW382" s="190"/>
      <c r="DX382" s="190"/>
      <c r="DY382" s="190"/>
      <c r="DZ382" s="190"/>
      <c r="EA382" s="190"/>
      <c r="EB382" s="190"/>
      <c r="EC382" s="190"/>
      <c r="ED382" s="190"/>
      <c r="EE382" s="190"/>
      <c r="EF382" s="190"/>
      <c r="EG382" s="190"/>
      <c r="EH382" s="190"/>
      <c r="EI382" s="190"/>
      <c r="EJ382" s="190"/>
      <c r="EK382" s="190"/>
      <c r="EL382" s="190"/>
      <c r="EM382" s="190"/>
      <c r="EN382" s="190"/>
      <c r="EO382" s="190"/>
      <c r="EP382" s="190"/>
      <c r="EQ382" s="190"/>
      <c r="ER382" s="190"/>
      <c r="ES382" s="190"/>
      <c r="ET382" s="190"/>
      <c r="EU382" s="190"/>
      <c r="EV382" s="190"/>
      <c r="EW382" s="190"/>
      <c r="EX382" s="190"/>
      <c r="EY382" s="190"/>
      <c r="EZ382" s="190"/>
      <c r="FA382" s="190"/>
      <c r="FB382" s="190"/>
      <c r="FC382" s="190"/>
      <c r="FD382" s="190"/>
      <c r="FE382" s="190"/>
      <c r="FF382" s="190"/>
      <c r="FG382" s="190"/>
      <c r="FH382" s="190"/>
      <c r="FI382" s="190"/>
      <c r="FJ382" s="190"/>
      <c r="FK382" s="190"/>
      <c r="FL382" s="190"/>
      <c r="FM382" s="190"/>
      <c r="FN382" s="190"/>
      <c r="FO382" s="190"/>
      <c r="FP382" s="190"/>
      <c r="FQ382" s="190"/>
      <c r="FR382" s="190"/>
      <c r="FS382" s="190"/>
      <c r="FT382" s="190"/>
      <c r="FU382" s="190"/>
      <c r="FV382" s="190"/>
      <c r="FW382" s="190"/>
      <c r="FX382" s="190"/>
      <c r="FY382" s="190"/>
      <c r="FZ382" s="190"/>
      <c r="GA382" s="190"/>
      <c r="GB382" s="190"/>
      <c r="GC382" s="190"/>
      <c r="GD382" s="190"/>
      <c r="GE382" s="190"/>
      <c r="GF382" s="190"/>
      <c r="GG382" s="190"/>
      <c r="GH382" s="190"/>
      <c r="GI382" s="190"/>
      <c r="GJ382" s="190"/>
      <c r="GK382" s="190"/>
      <c r="GL382" s="190"/>
      <c r="GM382" s="190"/>
      <c r="GN382" s="190"/>
      <c r="GO382" s="190"/>
      <c r="GP382" s="190"/>
      <c r="GQ382" s="190"/>
      <c r="GR382" s="190"/>
      <c r="GS382" s="190"/>
      <c r="GT382" s="190"/>
      <c r="GU382" s="190"/>
      <c r="GV382" s="190"/>
      <c r="GW382" s="190"/>
      <c r="GX382" s="190"/>
      <c r="GY382" s="190"/>
      <c r="GZ382" s="190"/>
      <c r="HA382" s="190"/>
      <c r="HB382" s="190"/>
      <c r="HC382" s="190"/>
      <c r="HD382" s="190"/>
      <c r="HE382" s="190"/>
      <c r="HF382" s="190"/>
      <c r="HG382" s="190"/>
      <c r="HH382" s="190"/>
      <c r="HI382" s="190"/>
      <c r="HJ382" s="190"/>
      <c r="HK382" s="190"/>
      <c r="HL382" s="190"/>
      <c r="HM382" s="190"/>
      <c r="HN382" s="190"/>
      <c r="HO382" s="190"/>
      <c r="HP382" s="190"/>
      <c r="HQ382" s="190"/>
      <c r="HR382" s="190"/>
      <c r="HS382" s="190"/>
      <c r="HT382" s="190"/>
      <c r="HU382" s="190"/>
    </row>
    <row r="383" spans="1:229" s="191" customFormat="1" ht="38.25">
      <c r="A383" s="172">
        <f t="shared" si="20"/>
        <v>374</v>
      </c>
      <c r="B383" s="224"/>
      <c r="C383" s="183" t="s">
        <v>2251</v>
      </c>
      <c r="D383" s="186"/>
      <c r="E383" s="172" t="s">
        <v>1606</v>
      </c>
      <c r="F383" s="179" t="s">
        <v>2070</v>
      </c>
      <c r="G383" s="194"/>
      <c r="H383" s="226"/>
      <c r="I383" s="197"/>
      <c r="J383" s="185"/>
      <c r="K383" s="184">
        <v>1040000</v>
      </c>
      <c r="L383" s="172" t="s">
        <v>1603</v>
      </c>
      <c r="M383" s="179" t="s">
        <v>2450</v>
      </c>
      <c r="N383" s="172" t="s">
        <v>878</v>
      </c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  <c r="BF383" s="190"/>
      <c r="BG383" s="190"/>
      <c r="BH383" s="190"/>
      <c r="BI383" s="190"/>
      <c r="BJ383" s="190"/>
      <c r="BK383" s="190"/>
      <c r="BL383" s="190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0"/>
      <c r="BW383" s="190"/>
      <c r="BX383" s="190"/>
      <c r="BY383" s="190"/>
      <c r="BZ383" s="190"/>
      <c r="CA383" s="190"/>
      <c r="CB383" s="190"/>
      <c r="CC383" s="190"/>
      <c r="CD383" s="190"/>
      <c r="CE383" s="190"/>
      <c r="CF383" s="190"/>
      <c r="CG383" s="190"/>
      <c r="CH383" s="190"/>
      <c r="CI383" s="190"/>
      <c r="CJ383" s="190"/>
      <c r="CK383" s="190"/>
      <c r="CL383" s="190"/>
      <c r="CM383" s="190"/>
      <c r="CN383" s="190"/>
      <c r="CO383" s="190"/>
      <c r="CP383" s="190"/>
      <c r="CQ383" s="190"/>
      <c r="CR383" s="190"/>
      <c r="CS383" s="190"/>
      <c r="CT383" s="190"/>
      <c r="CU383" s="190"/>
      <c r="CV383" s="190"/>
      <c r="CW383" s="190"/>
      <c r="CX383" s="190"/>
      <c r="CY383" s="190"/>
      <c r="CZ383" s="190"/>
      <c r="DA383" s="190"/>
      <c r="DB383" s="190"/>
      <c r="DC383" s="190"/>
      <c r="DD383" s="190"/>
      <c r="DE383" s="190"/>
      <c r="DF383" s="190"/>
      <c r="DG383" s="190"/>
      <c r="DH383" s="190"/>
      <c r="DI383" s="190"/>
      <c r="DJ383" s="190"/>
      <c r="DK383" s="190"/>
      <c r="DL383" s="190"/>
      <c r="DM383" s="190"/>
      <c r="DN383" s="190"/>
      <c r="DO383" s="190"/>
      <c r="DP383" s="190"/>
      <c r="DQ383" s="190"/>
      <c r="DR383" s="190"/>
      <c r="DS383" s="190"/>
      <c r="DT383" s="190"/>
      <c r="DU383" s="190"/>
      <c r="DV383" s="190"/>
      <c r="DW383" s="190"/>
      <c r="DX383" s="190"/>
      <c r="DY383" s="190"/>
      <c r="DZ383" s="190"/>
      <c r="EA383" s="190"/>
      <c r="EB383" s="190"/>
      <c r="EC383" s="190"/>
      <c r="ED383" s="190"/>
      <c r="EE383" s="190"/>
      <c r="EF383" s="190"/>
      <c r="EG383" s="190"/>
      <c r="EH383" s="190"/>
      <c r="EI383" s="190"/>
      <c r="EJ383" s="190"/>
      <c r="EK383" s="190"/>
      <c r="EL383" s="190"/>
      <c r="EM383" s="190"/>
      <c r="EN383" s="190"/>
      <c r="EO383" s="190"/>
      <c r="EP383" s="190"/>
      <c r="EQ383" s="190"/>
      <c r="ER383" s="190"/>
      <c r="ES383" s="190"/>
      <c r="ET383" s="190"/>
      <c r="EU383" s="190"/>
      <c r="EV383" s="190"/>
      <c r="EW383" s="190"/>
      <c r="EX383" s="190"/>
      <c r="EY383" s="190"/>
      <c r="EZ383" s="190"/>
      <c r="FA383" s="190"/>
      <c r="FB383" s="190"/>
      <c r="FC383" s="190"/>
      <c r="FD383" s="190"/>
      <c r="FE383" s="190"/>
      <c r="FF383" s="190"/>
      <c r="FG383" s="190"/>
      <c r="FH383" s="190"/>
      <c r="FI383" s="190"/>
      <c r="FJ383" s="190"/>
      <c r="FK383" s="190"/>
      <c r="FL383" s="190"/>
      <c r="FM383" s="190"/>
      <c r="FN383" s="190"/>
      <c r="FO383" s="190"/>
      <c r="FP383" s="190"/>
      <c r="FQ383" s="190"/>
      <c r="FR383" s="190"/>
      <c r="FS383" s="190"/>
      <c r="FT383" s="190"/>
      <c r="FU383" s="190"/>
      <c r="FV383" s="190"/>
      <c r="FW383" s="190"/>
      <c r="FX383" s="190"/>
      <c r="FY383" s="190"/>
      <c r="FZ383" s="190"/>
      <c r="GA383" s="190"/>
      <c r="GB383" s="190"/>
      <c r="GC383" s="190"/>
      <c r="GD383" s="190"/>
      <c r="GE383" s="190"/>
      <c r="GF383" s="190"/>
      <c r="GG383" s="190"/>
      <c r="GH383" s="190"/>
      <c r="GI383" s="190"/>
      <c r="GJ383" s="190"/>
      <c r="GK383" s="190"/>
      <c r="GL383" s="190"/>
      <c r="GM383" s="190"/>
      <c r="GN383" s="190"/>
      <c r="GO383" s="190"/>
      <c r="GP383" s="190"/>
      <c r="GQ383" s="190"/>
      <c r="GR383" s="190"/>
      <c r="GS383" s="190"/>
      <c r="GT383" s="190"/>
      <c r="GU383" s="190"/>
      <c r="GV383" s="190"/>
      <c r="GW383" s="190"/>
      <c r="GX383" s="190"/>
      <c r="GY383" s="190"/>
      <c r="GZ383" s="190"/>
      <c r="HA383" s="190"/>
      <c r="HB383" s="190"/>
      <c r="HC383" s="190"/>
      <c r="HD383" s="190"/>
      <c r="HE383" s="190"/>
      <c r="HF383" s="190"/>
      <c r="HG383" s="190"/>
      <c r="HH383" s="190"/>
      <c r="HI383" s="190"/>
      <c r="HJ383" s="190"/>
      <c r="HK383" s="190"/>
      <c r="HL383" s="190"/>
      <c r="HM383" s="190"/>
      <c r="HN383" s="190"/>
      <c r="HO383" s="190"/>
      <c r="HP383" s="190"/>
      <c r="HQ383" s="190"/>
      <c r="HR383" s="190"/>
      <c r="HS383" s="190"/>
      <c r="HT383" s="190"/>
      <c r="HU383" s="190"/>
    </row>
    <row r="384" spans="1:229" s="191" customFormat="1" ht="25.5">
      <c r="A384" s="172">
        <f t="shared" si="20"/>
        <v>375</v>
      </c>
      <c r="B384" s="224"/>
      <c r="C384" s="183" t="s">
        <v>2252</v>
      </c>
      <c r="D384" s="186"/>
      <c r="E384" s="172" t="s">
        <v>1606</v>
      </c>
      <c r="F384" s="179" t="s">
        <v>2070</v>
      </c>
      <c r="G384" s="194"/>
      <c r="H384" s="226"/>
      <c r="I384" s="197"/>
      <c r="J384" s="185"/>
      <c r="K384" s="184">
        <v>945000</v>
      </c>
      <c r="L384" s="172" t="s">
        <v>1603</v>
      </c>
      <c r="M384" s="179" t="s">
        <v>2450</v>
      </c>
      <c r="N384" s="172" t="s">
        <v>878</v>
      </c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0"/>
      <c r="BN384" s="190"/>
      <c r="BO384" s="190"/>
      <c r="BP384" s="190"/>
      <c r="BQ384" s="190"/>
      <c r="BR384" s="190"/>
      <c r="BS384" s="190"/>
      <c r="BT384" s="190"/>
      <c r="BU384" s="190"/>
      <c r="BV384" s="190"/>
      <c r="BW384" s="190"/>
      <c r="BX384" s="190"/>
      <c r="BY384" s="190"/>
      <c r="BZ384" s="190"/>
      <c r="CA384" s="190"/>
      <c r="CB384" s="190"/>
      <c r="CC384" s="190"/>
      <c r="CD384" s="190"/>
      <c r="CE384" s="190"/>
      <c r="CF384" s="190"/>
      <c r="CG384" s="190"/>
      <c r="CH384" s="190"/>
      <c r="CI384" s="190"/>
      <c r="CJ384" s="190"/>
      <c r="CK384" s="190"/>
      <c r="CL384" s="190"/>
      <c r="CM384" s="190"/>
      <c r="CN384" s="190"/>
      <c r="CO384" s="190"/>
      <c r="CP384" s="190"/>
      <c r="CQ384" s="190"/>
      <c r="CR384" s="190"/>
      <c r="CS384" s="190"/>
      <c r="CT384" s="190"/>
      <c r="CU384" s="190"/>
      <c r="CV384" s="190"/>
      <c r="CW384" s="190"/>
      <c r="CX384" s="190"/>
      <c r="CY384" s="190"/>
      <c r="CZ384" s="190"/>
      <c r="DA384" s="190"/>
      <c r="DB384" s="190"/>
      <c r="DC384" s="190"/>
      <c r="DD384" s="190"/>
      <c r="DE384" s="190"/>
      <c r="DF384" s="190"/>
      <c r="DG384" s="190"/>
      <c r="DH384" s="190"/>
      <c r="DI384" s="190"/>
      <c r="DJ384" s="190"/>
      <c r="DK384" s="190"/>
      <c r="DL384" s="190"/>
      <c r="DM384" s="190"/>
      <c r="DN384" s="190"/>
      <c r="DO384" s="190"/>
      <c r="DP384" s="190"/>
      <c r="DQ384" s="190"/>
      <c r="DR384" s="190"/>
      <c r="DS384" s="190"/>
      <c r="DT384" s="190"/>
      <c r="DU384" s="190"/>
      <c r="DV384" s="190"/>
      <c r="DW384" s="190"/>
      <c r="DX384" s="190"/>
      <c r="DY384" s="190"/>
      <c r="DZ384" s="190"/>
      <c r="EA384" s="190"/>
      <c r="EB384" s="190"/>
      <c r="EC384" s="190"/>
      <c r="ED384" s="190"/>
      <c r="EE384" s="190"/>
      <c r="EF384" s="190"/>
      <c r="EG384" s="190"/>
      <c r="EH384" s="190"/>
      <c r="EI384" s="190"/>
      <c r="EJ384" s="190"/>
      <c r="EK384" s="190"/>
      <c r="EL384" s="190"/>
      <c r="EM384" s="190"/>
      <c r="EN384" s="190"/>
      <c r="EO384" s="190"/>
      <c r="EP384" s="190"/>
      <c r="EQ384" s="190"/>
      <c r="ER384" s="190"/>
      <c r="ES384" s="190"/>
      <c r="ET384" s="190"/>
      <c r="EU384" s="190"/>
      <c r="EV384" s="190"/>
      <c r="EW384" s="190"/>
      <c r="EX384" s="190"/>
      <c r="EY384" s="190"/>
      <c r="EZ384" s="190"/>
      <c r="FA384" s="190"/>
      <c r="FB384" s="190"/>
      <c r="FC384" s="190"/>
      <c r="FD384" s="190"/>
      <c r="FE384" s="190"/>
      <c r="FF384" s="190"/>
      <c r="FG384" s="190"/>
      <c r="FH384" s="190"/>
      <c r="FI384" s="190"/>
      <c r="FJ384" s="190"/>
      <c r="FK384" s="190"/>
      <c r="FL384" s="190"/>
      <c r="FM384" s="190"/>
      <c r="FN384" s="190"/>
      <c r="FO384" s="190"/>
      <c r="FP384" s="190"/>
      <c r="FQ384" s="190"/>
      <c r="FR384" s="190"/>
      <c r="FS384" s="190"/>
      <c r="FT384" s="190"/>
      <c r="FU384" s="190"/>
      <c r="FV384" s="190"/>
      <c r="FW384" s="190"/>
      <c r="FX384" s="190"/>
      <c r="FY384" s="190"/>
      <c r="FZ384" s="190"/>
      <c r="GA384" s="190"/>
      <c r="GB384" s="190"/>
      <c r="GC384" s="190"/>
      <c r="GD384" s="190"/>
      <c r="GE384" s="190"/>
      <c r="GF384" s="190"/>
      <c r="GG384" s="190"/>
      <c r="GH384" s="190"/>
      <c r="GI384" s="190"/>
      <c r="GJ384" s="190"/>
      <c r="GK384" s="190"/>
      <c r="GL384" s="190"/>
      <c r="GM384" s="190"/>
      <c r="GN384" s="190"/>
      <c r="GO384" s="190"/>
      <c r="GP384" s="190"/>
      <c r="GQ384" s="190"/>
      <c r="GR384" s="190"/>
      <c r="GS384" s="190"/>
      <c r="GT384" s="190"/>
      <c r="GU384" s="190"/>
      <c r="GV384" s="190"/>
      <c r="GW384" s="190"/>
      <c r="GX384" s="190"/>
      <c r="GY384" s="190"/>
      <c r="GZ384" s="190"/>
      <c r="HA384" s="190"/>
      <c r="HB384" s="190"/>
      <c r="HC384" s="190"/>
      <c r="HD384" s="190"/>
      <c r="HE384" s="190"/>
      <c r="HF384" s="190"/>
      <c r="HG384" s="190"/>
      <c r="HH384" s="190"/>
      <c r="HI384" s="190"/>
      <c r="HJ384" s="190"/>
      <c r="HK384" s="190"/>
      <c r="HL384" s="190"/>
      <c r="HM384" s="190"/>
      <c r="HN384" s="190"/>
      <c r="HO384" s="190"/>
      <c r="HP384" s="190"/>
      <c r="HQ384" s="190"/>
      <c r="HR384" s="190"/>
      <c r="HS384" s="190"/>
      <c r="HT384" s="190"/>
      <c r="HU384" s="190"/>
    </row>
    <row r="385" spans="1:229" s="191" customFormat="1" ht="25.5">
      <c r="A385" s="172">
        <f t="shared" si="20"/>
        <v>376</v>
      </c>
      <c r="B385" s="224"/>
      <c r="C385" s="183" t="s">
        <v>2253</v>
      </c>
      <c r="D385" s="186"/>
      <c r="E385" s="172" t="s">
        <v>1606</v>
      </c>
      <c r="F385" s="179" t="s">
        <v>2070</v>
      </c>
      <c r="G385" s="194"/>
      <c r="H385" s="226"/>
      <c r="I385" s="197"/>
      <c r="J385" s="185"/>
      <c r="K385" s="184">
        <v>580000</v>
      </c>
      <c r="L385" s="172" t="s">
        <v>1603</v>
      </c>
      <c r="M385" s="179" t="s">
        <v>2450</v>
      </c>
      <c r="N385" s="172" t="s">
        <v>878</v>
      </c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0"/>
      <c r="BN385" s="190"/>
      <c r="BO385" s="190"/>
      <c r="BP385" s="190"/>
      <c r="BQ385" s="190"/>
      <c r="BR385" s="190"/>
      <c r="BS385" s="190"/>
      <c r="BT385" s="190"/>
      <c r="BU385" s="190"/>
      <c r="BV385" s="190"/>
      <c r="BW385" s="190"/>
      <c r="BX385" s="190"/>
      <c r="BY385" s="190"/>
      <c r="BZ385" s="190"/>
      <c r="CA385" s="190"/>
      <c r="CB385" s="190"/>
      <c r="CC385" s="190"/>
      <c r="CD385" s="190"/>
      <c r="CE385" s="190"/>
      <c r="CF385" s="190"/>
      <c r="CG385" s="190"/>
      <c r="CH385" s="190"/>
      <c r="CI385" s="190"/>
      <c r="CJ385" s="190"/>
      <c r="CK385" s="190"/>
      <c r="CL385" s="190"/>
      <c r="CM385" s="190"/>
      <c r="CN385" s="190"/>
      <c r="CO385" s="190"/>
      <c r="CP385" s="190"/>
      <c r="CQ385" s="190"/>
      <c r="CR385" s="190"/>
      <c r="CS385" s="190"/>
      <c r="CT385" s="190"/>
      <c r="CU385" s="190"/>
      <c r="CV385" s="190"/>
      <c r="CW385" s="190"/>
      <c r="CX385" s="190"/>
      <c r="CY385" s="190"/>
      <c r="CZ385" s="190"/>
      <c r="DA385" s="190"/>
      <c r="DB385" s="190"/>
      <c r="DC385" s="190"/>
      <c r="DD385" s="190"/>
      <c r="DE385" s="190"/>
      <c r="DF385" s="190"/>
      <c r="DG385" s="190"/>
      <c r="DH385" s="190"/>
      <c r="DI385" s="190"/>
      <c r="DJ385" s="190"/>
      <c r="DK385" s="190"/>
      <c r="DL385" s="190"/>
      <c r="DM385" s="190"/>
      <c r="DN385" s="190"/>
      <c r="DO385" s="190"/>
      <c r="DP385" s="190"/>
      <c r="DQ385" s="190"/>
      <c r="DR385" s="190"/>
      <c r="DS385" s="190"/>
      <c r="DT385" s="190"/>
      <c r="DU385" s="190"/>
      <c r="DV385" s="190"/>
      <c r="DW385" s="190"/>
      <c r="DX385" s="190"/>
      <c r="DY385" s="190"/>
      <c r="DZ385" s="190"/>
      <c r="EA385" s="190"/>
      <c r="EB385" s="190"/>
      <c r="EC385" s="190"/>
      <c r="ED385" s="190"/>
      <c r="EE385" s="190"/>
      <c r="EF385" s="190"/>
      <c r="EG385" s="190"/>
      <c r="EH385" s="190"/>
      <c r="EI385" s="190"/>
      <c r="EJ385" s="190"/>
      <c r="EK385" s="190"/>
      <c r="EL385" s="190"/>
      <c r="EM385" s="190"/>
      <c r="EN385" s="190"/>
      <c r="EO385" s="190"/>
      <c r="EP385" s="190"/>
      <c r="EQ385" s="190"/>
      <c r="ER385" s="190"/>
      <c r="ES385" s="190"/>
      <c r="ET385" s="190"/>
      <c r="EU385" s="190"/>
      <c r="EV385" s="190"/>
      <c r="EW385" s="190"/>
      <c r="EX385" s="190"/>
      <c r="EY385" s="190"/>
      <c r="EZ385" s="190"/>
      <c r="FA385" s="190"/>
      <c r="FB385" s="190"/>
      <c r="FC385" s="190"/>
      <c r="FD385" s="190"/>
      <c r="FE385" s="190"/>
      <c r="FF385" s="190"/>
      <c r="FG385" s="190"/>
      <c r="FH385" s="190"/>
      <c r="FI385" s="190"/>
      <c r="FJ385" s="190"/>
      <c r="FK385" s="190"/>
      <c r="FL385" s="190"/>
      <c r="FM385" s="190"/>
      <c r="FN385" s="190"/>
      <c r="FO385" s="190"/>
      <c r="FP385" s="190"/>
      <c r="FQ385" s="190"/>
      <c r="FR385" s="190"/>
      <c r="FS385" s="190"/>
      <c r="FT385" s="190"/>
      <c r="FU385" s="190"/>
      <c r="FV385" s="190"/>
      <c r="FW385" s="190"/>
      <c r="FX385" s="190"/>
      <c r="FY385" s="190"/>
      <c r="FZ385" s="190"/>
      <c r="GA385" s="190"/>
      <c r="GB385" s="190"/>
      <c r="GC385" s="190"/>
      <c r="GD385" s="190"/>
      <c r="GE385" s="190"/>
      <c r="GF385" s="190"/>
      <c r="GG385" s="190"/>
      <c r="GH385" s="190"/>
      <c r="GI385" s="190"/>
      <c r="GJ385" s="190"/>
      <c r="GK385" s="190"/>
      <c r="GL385" s="190"/>
      <c r="GM385" s="190"/>
      <c r="GN385" s="190"/>
      <c r="GO385" s="190"/>
      <c r="GP385" s="190"/>
      <c r="GQ385" s="190"/>
      <c r="GR385" s="190"/>
      <c r="GS385" s="190"/>
      <c r="GT385" s="190"/>
      <c r="GU385" s="190"/>
      <c r="GV385" s="190"/>
      <c r="GW385" s="190"/>
      <c r="GX385" s="190"/>
      <c r="GY385" s="190"/>
      <c r="GZ385" s="190"/>
      <c r="HA385" s="190"/>
      <c r="HB385" s="190"/>
      <c r="HC385" s="190"/>
      <c r="HD385" s="190"/>
      <c r="HE385" s="190"/>
      <c r="HF385" s="190"/>
      <c r="HG385" s="190"/>
      <c r="HH385" s="190"/>
      <c r="HI385" s="190"/>
      <c r="HJ385" s="190"/>
      <c r="HK385" s="190"/>
      <c r="HL385" s="190"/>
      <c r="HM385" s="190"/>
      <c r="HN385" s="190"/>
      <c r="HO385" s="190"/>
      <c r="HP385" s="190"/>
      <c r="HQ385" s="190"/>
      <c r="HR385" s="190"/>
      <c r="HS385" s="190"/>
      <c r="HT385" s="190"/>
      <c r="HU385" s="190"/>
    </row>
    <row r="386" spans="1:229" s="191" customFormat="1" ht="25.5">
      <c r="A386" s="172">
        <f t="shared" si="20"/>
        <v>377</v>
      </c>
      <c r="B386" s="224"/>
      <c r="C386" s="183" t="s">
        <v>2254</v>
      </c>
      <c r="D386" s="186"/>
      <c r="E386" s="172" t="s">
        <v>1606</v>
      </c>
      <c r="F386" s="179" t="s">
        <v>2070</v>
      </c>
      <c r="G386" s="194"/>
      <c r="H386" s="226"/>
      <c r="I386" s="197"/>
      <c r="J386" s="185"/>
      <c r="K386" s="184">
        <v>93000</v>
      </c>
      <c r="L386" s="172" t="s">
        <v>1603</v>
      </c>
      <c r="M386" s="179" t="s">
        <v>2450</v>
      </c>
      <c r="N386" s="172" t="s">
        <v>878</v>
      </c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0"/>
      <c r="BN386" s="190"/>
      <c r="BO386" s="190"/>
      <c r="BP386" s="190"/>
      <c r="BQ386" s="190"/>
      <c r="BR386" s="190"/>
      <c r="BS386" s="190"/>
      <c r="BT386" s="190"/>
      <c r="BU386" s="190"/>
      <c r="BV386" s="190"/>
      <c r="BW386" s="190"/>
      <c r="BX386" s="190"/>
      <c r="BY386" s="190"/>
      <c r="BZ386" s="190"/>
      <c r="CA386" s="190"/>
      <c r="CB386" s="190"/>
      <c r="CC386" s="190"/>
      <c r="CD386" s="190"/>
      <c r="CE386" s="190"/>
      <c r="CF386" s="190"/>
      <c r="CG386" s="190"/>
      <c r="CH386" s="190"/>
      <c r="CI386" s="190"/>
      <c r="CJ386" s="190"/>
      <c r="CK386" s="190"/>
      <c r="CL386" s="190"/>
      <c r="CM386" s="190"/>
      <c r="CN386" s="190"/>
      <c r="CO386" s="190"/>
      <c r="CP386" s="190"/>
      <c r="CQ386" s="190"/>
      <c r="CR386" s="190"/>
      <c r="CS386" s="190"/>
      <c r="CT386" s="190"/>
      <c r="CU386" s="190"/>
      <c r="CV386" s="190"/>
      <c r="CW386" s="190"/>
      <c r="CX386" s="190"/>
      <c r="CY386" s="190"/>
      <c r="CZ386" s="190"/>
      <c r="DA386" s="190"/>
      <c r="DB386" s="190"/>
      <c r="DC386" s="190"/>
      <c r="DD386" s="190"/>
      <c r="DE386" s="190"/>
      <c r="DF386" s="190"/>
      <c r="DG386" s="190"/>
      <c r="DH386" s="190"/>
      <c r="DI386" s="190"/>
      <c r="DJ386" s="190"/>
      <c r="DK386" s="190"/>
      <c r="DL386" s="190"/>
      <c r="DM386" s="190"/>
      <c r="DN386" s="190"/>
      <c r="DO386" s="190"/>
      <c r="DP386" s="190"/>
      <c r="DQ386" s="190"/>
      <c r="DR386" s="190"/>
      <c r="DS386" s="190"/>
      <c r="DT386" s="190"/>
      <c r="DU386" s="190"/>
      <c r="DV386" s="190"/>
      <c r="DW386" s="190"/>
      <c r="DX386" s="190"/>
      <c r="DY386" s="190"/>
      <c r="DZ386" s="190"/>
      <c r="EA386" s="190"/>
      <c r="EB386" s="190"/>
      <c r="EC386" s="190"/>
      <c r="ED386" s="190"/>
      <c r="EE386" s="190"/>
      <c r="EF386" s="190"/>
      <c r="EG386" s="190"/>
      <c r="EH386" s="190"/>
      <c r="EI386" s="190"/>
      <c r="EJ386" s="190"/>
      <c r="EK386" s="190"/>
      <c r="EL386" s="190"/>
      <c r="EM386" s="190"/>
      <c r="EN386" s="190"/>
      <c r="EO386" s="190"/>
      <c r="EP386" s="190"/>
      <c r="EQ386" s="190"/>
      <c r="ER386" s="190"/>
      <c r="ES386" s="190"/>
      <c r="ET386" s="190"/>
      <c r="EU386" s="190"/>
      <c r="EV386" s="190"/>
      <c r="EW386" s="190"/>
      <c r="EX386" s="190"/>
      <c r="EY386" s="190"/>
      <c r="EZ386" s="190"/>
      <c r="FA386" s="190"/>
      <c r="FB386" s="190"/>
      <c r="FC386" s="190"/>
      <c r="FD386" s="190"/>
      <c r="FE386" s="190"/>
      <c r="FF386" s="190"/>
      <c r="FG386" s="190"/>
      <c r="FH386" s="190"/>
      <c r="FI386" s="190"/>
      <c r="FJ386" s="190"/>
      <c r="FK386" s="190"/>
      <c r="FL386" s="190"/>
      <c r="FM386" s="190"/>
      <c r="FN386" s="190"/>
      <c r="FO386" s="190"/>
      <c r="FP386" s="190"/>
      <c r="FQ386" s="190"/>
      <c r="FR386" s="190"/>
      <c r="FS386" s="190"/>
      <c r="FT386" s="190"/>
      <c r="FU386" s="190"/>
      <c r="FV386" s="190"/>
      <c r="FW386" s="190"/>
      <c r="FX386" s="190"/>
      <c r="FY386" s="190"/>
      <c r="FZ386" s="190"/>
      <c r="GA386" s="190"/>
      <c r="GB386" s="190"/>
      <c r="GC386" s="190"/>
      <c r="GD386" s="190"/>
      <c r="GE386" s="190"/>
      <c r="GF386" s="190"/>
      <c r="GG386" s="190"/>
      <c r="GH386" s="190"/>
      <c r="GI386" s="190"/>
      <c r="GJ386" s="190"/>
      <c r="GK386" s="190"/>
      <c r="GL386" s="190"/>
      <c r="GM386" s="190"/>
      <c r="GN386" s="190"/>
      <c r="GO386" s="190"/>
      <c r="GP386" s="190"/>
      <c r="GQ386" s="190"/>
      <c r="GR386" s="190"/>
      <c r="GS386" s="190"/>
      <c r="GT386" s="190"/>
      <c r="GU386" s="190"/>
      <c r="GV386" s="190"/>
      <c r="GW386" s="190"/>
      <c r="GX386" s="190"/>
      <c r="GY386" s="190"/>
      <c r="GZ386" s="190"/>
      <c r="HA386" s="190"/>
      <c r="HB386" s="190"/>
      <c r="HC386" s="190"/>
      <c r="HD386" s="190"/>
      <c r="HE386" s="190"/>
      <c r="HF386" s="190"/>
      <c r="HG386" s="190"/>
      <c r="HH386" s="190"/>
      <c r="HI386" s="190"/>
      <c r="HJ386" s="190"/>
      <c r="HK386" s="190"/>
      <c r="HL386" s="190"/>
      <c r="HM386" s="190"/>
      <c r="HN386" s="190"/>
      <c r="HO386" s="190"/>
      <c r="HP386" s="190"/>
      <c r="HQ386" s="190"/>
      <c r="HR386" s="190"/>
      <c r="HS386" s="190"/>
      <c r="HT386" s="190"/>
      <c r="HU386" s="190"/>
    </row>
    <row r="387" spans="1:229" s="191" customFormat="1" ht="51">
      <c r="A387" s="172">
        <f t="shared" si="20"/>
        <v>378</v>
      </c>
      <c r="B387" s="224"/>
      <c r="C387" s="175" t="s">
        <v>2255</v>
      </c>
      <c r="D387" s="174"/>
      <c r="E387" s="172" t="s">
        <v>1606</v>
      </c>
      <c r="F387" s="179" t="s">
        <v>2070</v>
      </c>
      <c r="G387" s="194"/>
      <c r="H387" s="226"/>
      <c r="I387" s="197"/>
      <c r="J387" s="185"/>
      <c r="K387" s="184">
        <v>650000</v>
      </c>
      <c r="L387" s="172" t="s">
        <v>1603</v>
      </c>
      <c r="M387" s="179" t="s">
        <v>2450</v>
      </c>
      <c r="N387" s="172" t="s">
        <v>878</v>
      </c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  <c r="BP387" s="190"/>
      <c r="BQ387" s="190"/>
      <c r="BR387" s="190"/>
      <c r="BS387" s="190"/>
      <c r="BT387" s="190"/>
      <c r="BU387" s="190"/>
      <c r="BV387" s="190"/>
      <c r="BW387" s="190"/>
      <c r="BX387" s="190"/>
      <c r="BY387" s="190"/>
      <c r="BZ387" s="190"/>
      <c r="CA387" s="190"/>
      <c r="CB387" s="190"/>
      <c r="CC387" s="190"/>
      <c r="CD387" s="190"/>
      <c r="CE387" s="190"/>
      <c r="CF387" s="190"/>
      <c r="CG387" s="190"/>
      <c r="CH387" s="190"/>
      <c r="CI387" s="190"/>
      <c r="CJ387" s="190"/>
      <c r="CK387" s="190"/>
      <c r="CL387" s="190"/>
      <c r="CM387" s="190"/>
      <c r="CN387" s="190"/>
      <c r="CO387" s="190"/>
      <c r="CP387" s="190"/>
      <c r="CQ387" s="190"/>
      <c r="CR387" s="190"/>
      <c r="CS387" s="190"/>
      <c r="CT387" s="190"/>
      <c r="CU387" s="190"/>
      <c r="CV387" s="190"/>
      <c r="CW387" s="190"/>
      <c r="CX387" s="190"/>
      <c r="CY387" s="190"/>
      <c r="CZ387" s="190"/>
      <c r="DA387" s="190"/>
      <c r="DB387" s="190"/>
      <c r="DC387" s="190"/>
      <c r="DD387" s="190"/>
      <c r="DE387" s="190"/>
      <c r="DF387" s="190"/>
      <c r="DG387" s="190"/>
      <c r="DH387" s="190"/>
      <c r="DI387" s="190"/>
      <c r="DJ387" s="190"/>
      <c r="DK387" s="190"/>
      <c r="DL387" s="190"/>
      <c r="DM387" s="190"/>
      <c r="DN387" s="190"/>
      <c r="DO387" s="190"/>
      <c r="DP387" s="190"/>
      <c r="DQ387" s="190"/>
      <c r="DR387" s="190"/>
      <c r="DS387" s="190"/>
      <c r="DT387" s="190"/>
      <c r="DU387" s="190"/>
      <c r="DV387" s="190"/>
      <c r="DW387" s="190"/>
      <c r="DX387" s="190"/>
      <c r="DY387" s="190"/>
      <c r="DZ387" s="190"/>
      <c r="EA387" s="190"/>
      <c r="EB387" s="190"/>
      <c r="EC387" s="190"/>
      <c r="ED387" s="190"/>
      <c r="EE387" s="190"/>
      <c r="EF387" s="190"/>
      <c r="EG387" s="190"/>
      <c r="EH387" s="190"/>
      <c r="EI387" s="190"/>
      <c r="EJ387" s="190"/>
      <c r="EK387" s="190"/>
      <c r="EL387" s="190"/>
      <c r="EM387" s="190"/>
      <c r="EN387" s="190"/>
      <c r="EO387" s="190"/>
      <c r="EP387" s="190"/>
      <c r="EQ387" s="190"/>
      <c r="ER387" s="190"/>
      <c r="ES387" s="190"/>
      <c r="ET387" s="190"/>
      <c r="EU387" s="190"/>
      <c r="EV387" s="190"/>
      <c r="EW387" s="190"/>
      <c r="EX387" s="190"/>
      <c r="EY387" s="190"/>
      <c r="EZ387" s="190"/>
      <c r="FA387" s="190"/>
      <c r="FB387" s="190"/>
      <c r="FC387" s="190"/>
      <c r="FD387" s="190"/>
      <c r="FE387" s="190"/>
      <c r="FF387" s="190"/>
      <c r="FG387" s="190"/>
      <c r="FH387" s="190"/>
      <c r="FI387" s="190"/>
      <c r="FJ387" s="190"/>
      <c r="FK387" s="190"/>
      <c r="FL387" s="190"/>
      <c r="FM387" s="190"/>
      <c r="FN387" s="190"/>
      <c r="FO387" s="190"/>
      <c r="FP387" s="190"/>
      <c r="FQ387" s="190"/>
      <c r="FR387" s="190"/>
      <c r="FS387" s="190"/>
      <c r="FT387" s="190"/>
      <c r="FU387" s="190"/>
      <c r="FV387" s="190"/>
      <c r="FW387" s="190"/>
      <c r="FX387" s="190"/>
      <c r="FY387" s="190"/>
      <c r="FZ387" s="190"/>
      <c r="GA387" s="190"/>
      <c r="GB387" s="190"/>
      <c r="GC387" s="190"/>
      <c r="GD387" s="190"/>
      <c r="GE387" s="190"/>
      <c r="GF387" s="190"/>
      <c r="GG387" s="190"/>
      <c r="GH387" s="190"/>
      <c r="GI387" s="190"/>
      <c r="GJ387" s="190"/>
      <c r="GK387" s="190"/>
      <c r="GL387" s="190"/>
      <c r="GM387" s="190"/>
      <c r="GN387" s="190"/>
      <c r="GO387" s="190"/>
      <c r="GP387" s="190"/>
      <c r="GQ387" s="190"/>
      <c r="GR387" s="190"/>
      <c r="GS387" s="190"/>
      <c r="GT387" s="190"/>
      <c r="GU387" s="190"/>
      <c r="GV387" s="190"/>
      <c r="GW387" s="190"/>
      <c r="GX387" s="190"/>
      <c r="GY387" s="190"/>
      <c r="GZ387" s="190"/>
      <c r="HA387" s="190"/>
      <c r="HB387" s="190"/>
      <c r="HC387" s="190"/>
      <c r="HD387" s="190"/>
      <c r="HE387" s="190"/>
      <c r="HF387" s="190"/>
      <c r="HG387" s="190"/>
      <c r="HH387" s="190"/>
      <c r="HI387" s="190"/>
      <c r="HJ387" s="190"/>
      <c r="HK387" s="190"/>
      <c r="HL387" s="190"/>
      <c r="HM387" s="190"/>
      <c r="HN387" s="190"/>
      <c r="HO387" s="190"/>
      <c r="HP387" s="190"/>
      <c r="HQ387" s="190"/>
      <c r="HR387" s="190"/>
      <c r="HS387" s="190"/>
      <c r="HT387" s="190"/>
      <c r="HU387" s="190"/>
    </row>
    <row r="388" spans="1:229" s="26" customFormat="1" ht="25.5">
      <c r="A388" s="172">
        <f t="shared" si="20"/>
        <v>379</v>
      </c>
      <c r="B388" s="82"/>
      <c r="C388" s="45" t="s">
        <v>2256</v>
      </c>
      <c r="D388" s="40">
        <v>1978</v>
      </c>
      <c r="E388" s="57" t="s">
        <v>1606</v>
      </c>
      <c r="F388" s="55" t="s">
        <v>2280</v>
      </c>
      <c r="G388" s="116" t="s">
        <v>1212</v>
      </c>
      <c r="H388" s="113"/>
      <c r="I388" s="71"/>
      <c r="J388" s="74"/>
      <c r="K388" s="55" t="s">
        <v>2151</v>
      </c>
      <c r="L388" s="55" t="s">
        <v>2151</v>
      </c>
      <c r="M388" s="55" t="s">
        <v>2151</v>
      </c>
      <c r="N388" s="57" t="s">
        <v>878</v>
      </c>
      <c r="O388" s="38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25"/>
      <c r="GH388" s="25"/>
      <c r="GI388" s="25"/>
      <c r="GJ388" s="25"/>
      <c r="GK388" s="25"/>
      <c r="GL388" s="25"/>
      <c r="GM388" s="25"/>
      <c r="GN388" s="25"/>
      <c r="GO388" s="25"/>
      <c r="GP388" s="25"/>
      <c r="GQ388" s="25"/>
      <c r="GR388" s="25"/>
      <c r="GS388" s="25"/>
      <c r="GT388" s="25"/>
      <c r="GU388" s="25"/>
      <c r="GV388" s="25"/>
      <c r="GW388" s="25"/>
      <c r="GX388" s="25"/>
      <c r="GY388" s="25"/>
      <c r="GZ388" s="25"/>
      <c r="HA388" s="25"/>
      <c r="HB388" s="25"/>
      <c r="HC388" s="25"/>
      <c r="HD388" s="25"/>
      <c r="HE388" s="25"/>
      <c r="HF388" s="25"/>
      <c r="HG388" s="25"/>
      <c r="HH388" s="25"/>
      <c r="HI388" s="25"/>
      <c r="HJ388" s="25"/>
      <c r="HK388" s="25"/>
      <c r="HL388" s="25"/>
      <c r="HM388" s="25"/>
      <c r="HN388" s="25"/>
      <c r="HO388" s="25"/>
      <c r="HP388" s="25"/>
      <c r="HQ388" s="25"/>
      <c r="HR388" s="25"/>
      <c r="HS388" s="25"/>
      <c r="HT388" s="25"/>
      <c r="HU388" s="25"/>
    </row>
    <row r="389" spans="1:229" s="26" customFormat="1" ht="25.5">
      <c r="A389" s="172">
        <f t="shared" si="20"/>
        <v>380</v>
      </c>
      <c r="B389" s="82"/>
      <c r="C389" s="45" t="s">
        <v>2257</v>
      </c>
      <c r="D389" s="40">
        <v>1978</v>
      </c>
      <c r="E389" s="57" t="s">
        <v>1606</v>
      </c>
      <c r="F389" s="55" t="s">
        <v>2280</v>
      </c>
      <c r="G389" s="45" t="s">
        <v>1212</v>
      </c>
      <c r="H389" s="113"/>
      <c r="I389" s="71"/>
      <c r="J389" s="74"/>
      <c r="K389" s="55" t="s">
        <v>2151</v>
      </c>
      <c r="L389" s="55" t="s">
        <v>2151</v>
      </c>
      <c r="M389" s="55" t="s">
        <v>2151</v>
      </c>
      <c r="N389" s="57" t="s">
        <v>878</v>
      </c>
      <c r="O389" s="38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  <c r="HU389" s="25"/>
    </row>
    <row r="390" spans="1:229" s="26" customFormat="1" ht="25.5">
      <c r="A390" s="172">
        <f t="shared" si="20"/>
        <v>381</v>
      </c>
      <c r="B390" s="82"/>
      <c r="C390" s="45" t="s">
        <v>2258</v>
      </c>
      <c r="D390" s="40">
        <v>1980</v>
      </c>
      <c r="E390" s="57" t="s">
        <v>1606</v>
      </c>
      <c r="F390" s="55" t="s">
        <v>2280</v>
      </c>
      <c r="G390" s="45" t="s">
        <v>2177</v>
      </c>
      <c r="H390" s="113"/>
      <c r="I390" s="71"/>
      <c r="J390" s="74"/>
      <c r="K390" s="55" t="s">
        <v>2151</v>
      </c>
      <c r="L390" s="55" t="s">
        <v>2151</v>
      </c>
      <c r="M390" s="55" t="s">
        <v>2151</v>
      </c>
      <c r="N390" s="57" t="s">
        <v>878</v>
      </c>
      <c r="O390" s="38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  <c r="HU390" s="25"/>
    </row>
    <row r="391" spans="1:229" s="26" customFormat="1" ht="25.5">
      <c r="A391" s="172">
        <f t="shared" si="20"/>
        <v>382</v>
      </c>
      <c r="B391" s="82"/>
      <c r="C391" s="45" t="s">
        <v>2259</v>
      </c>
      <c r="D391" s="40">
        <v>1984</v>
      </c>
      <c r="E391" s="57" t="s">
        <v>1606</v>
      </c>
      <c r="F391" s="55" t="s">
        <v>2280</v>
      </c>
      <c r="G391" s="45" t="s">
        <v>1212</v>
      </c>
      <c r="H391" s="113"/>
      <c r="I391" s="71"/>
      <c r="J391" s="74"/>
      <c r="K391" s="55" t="s">
        <v>2151</v>
      </c>
      <c r="L391" s="55" t="s">
        <v>2151</v>
      </c>
      <c r="M391" s="55" t="s">
        <v>2151</v>
      </c>
      <c r="N391" s="57" t="s">
        <v>878</v>
      </c>
      <c r="O391" s="38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  <c r="HU391" s="25"/>
    </row>
    <row r="392" spans="1:229" s="26" customFormat="1" ht="25.5">
      <c r="A392" s="172">
        <f t="shared" si="20"/>
        <v>383</v>
      </c>
      <c r="B392" s="82"/>
      <c r="C392" s="45" t="s">
        <v>2260</v>
      </c>
      <c r="D392" s="40">
        <v>1995</v>
      </c>
      <c r="E392" s="57" t="s">
        <v>1606</v>
      </c>
      <c r="F392" s="55" t="s">
        <v>2280</v>
      </c>
      <c r="G392" s="45" t="s">
        <v>1212</v>
      </c>
      <c r="H392" s="113"/>
      <c r="I392" s="71"/>
      <c r="J392" s="74"/>
      <c r="K392" s="55" t="s">
        <v>2151</v>
      </c>
      <c r="L392" s="55" t="s">
        <v>2151</v>
      </c>
      <c r="M392" s="55" t="s">
        <v>2151</v>
      </c>
      <c r="N392" s="57" t="s">
        <v>878</v>
      </c>
      <c r="O392" s="38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</row>
    <row r="393" spans="1:229" s="26" customFormat="1" ht="25.5">
      <c r="A393" s="172">
        <f t="shared" si="20"/>
        <v>384</v>
      </c>
      <c r="B393" s="82"/>
      <c r="C393" s="45" t="s">
        <v>2261</v>
      </c>
      <c r="D393" s="40">
        <v>1980</v>
      </c>
      <c r="E393" s="57" t="s">
        <v>1606</v>
      </c>
      <c r="F393" s="55" t="s">
        <v>2280</v>
      </c>
      <c r="G393" s="45" t="s">
        <v>1212</v>
      </c>
      <c r="H393" s="113"/>
      <c r="I393" s="71"/>
      <c r="J393" s="74"/>
      <c r="K393" s="55" t="s">
        <v>2151</v>
      </c>
      <c r="L393" s="55" t="s">
        <v>2151</v>
      </c>
      <c r="M393" s="55" t="s">
        <v>2151</v>
      </c>
      <c r="N393" s="57" t="s">
        <v>878</v>
      </c>
      <c r="O393" s="38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  <c r="HU393" s="25"/>
    </row>
    <row r="394" spans="1:229" s="26" customFormat="1" ht="25.5">
      <c r="A394" s="172">
        <f t="shared" si="20"/>
        <v>385</v>
      </c>
      <c r="B394" s="82"/>
      <c r="C394" s="45" t="s">
        <v>2262</v>
      </c>
      <c r="D394" s="40">
        <v>1987</v>
      </c>
      <c r="E394" s="57" t="s">
        <v>1606</v>
      </c>
      <c r="F394" s="55" t="s">
        <v>2280</v>
      </c>
      <c r="G394" s="45" t="s">
        <v>1212</v>
      </c>
      <c r="H394" s="113"/>
      <c r="I394" s="71"/>
      <c r="J394" s="74"/>
      <c r="K394" s="55" t="s">
        <v>2151</v>
      </c>
      <c r="L394" s="55" t="s">
        <v>2151</v>
      </c>
      <c r="M394" s="55" t="s">
        <v>2151</v>
      </c>
      <c r="N394" s="57" t="s">
        <v>878</v>
      </c>
      <c r="O394" s="38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5"/>
      <c r="GN394" s="25"/>
      <c r="GO394" s="25"/>
      <c r="GP394" s="25"/>
      <c r="GQ394" s="25"/>
      <c r="GR394" s="25"/>
      <c r="GS394" s="25"/>
      <c r="GT394" s="25"/>
      <c r="GU394" s="25"/>
      <c r="GV394" s="25"/>
      <c r="GW394" s="25"/>
      <c r="GX394" s="25"/>
      <c r="GY394" s="25"/>
      <c r="GZ394" s="25"/>
      <c r="HA394" s="25"/>
      <c r="HB394" s="25"/>
      <c r="HC394" s="25"/>
      <c r="HD394" s="25"/>
      <c r="HE394" s="25"/>
      <c r="HF394" s="25"/>
      <c r="HG394" s="25"/>
      <c r="HH394" s="25"/>
      <c r="HI394" s="25"/>
      <c r="HJ394" s="25"/>
      <c r="HK394" s="25"/>
      <c r="HL394" s="25"/>
      <c r="HM394" s="25"/>
      <c r="HN394" s="25"/>
      <c r="HO394" s="25"/>
      <c r="HP394" s="25"/>
      <c r="HQ394" s="25"/>
      <c r="HR394" s="25"/>
      <c r="HS394" s="25"/>
      <c r="HT394" s="25"/>
      <c r="HU394" s="25"/>
    </row>
    <row r="395" spans="1:229" s="26" customFormat="1" ht="25.5">
      <c r="A395" s="172">
        <f t="shared" si="20"/>
        <v>386</v>
      </c>
      <c r="B395" s="82"/>
      <c r="C395" s="45" t="s">
        <v>2263</v>
      </c>
      <c r="D395" s="40">
        <v>1985</v>
      </c>
      <c r="E395" s="57" t="s">
        <v>1606</v>
      </c>
      <c r="F395" s="55" t="s">
        <v>2280</v>
      </c>
      <c r="G395" s="45" t="s">
        <v>1212</v>
      </c>
      <c r="H395" s="113"/>
      <c r="I395" s="71"/>
      <c r="J395" s="74"/>
      <c r="K395" s="55" t="s">
        <v>2151</v>
      </c>
      <c r="L395" s="55" t="s">
        <v>2151</v>
      </c>
      <c r="M395" s="55" t="s">
        <v>2151</v>
      </c>
      <c r="N395" s="57" t="s">
        <v>878</v>
      </c>
      <c r="O395" s="38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  <c r="HU395" s="25"/>
    </row>
    <row r="396" spans="1:229" s="26" customFormat="1" ht="25.5">
      <c r="A396" s="172">
        <f t="shared" si="20"/>
        <v>387</v>
      </c>
      <c r="B396" s="82"/>
      <c r="C396" s="45" t="s">
        <v>2264</v>
      </c>
      <c r="D396" s="40">
        <v>1987</v>
      </c>
      <c r="E396" s="57" t="s">
        <v>1606</v>
      </c>
      <c r="F396" s="55" t="s">
        <v>2280</v>
      </c>
      <c r="G396" s="45" t="s">
        <v>1212</v>
      </c>
      <c r="H396" s="113"/>
      <c r="I396" s="71"/>
      <c r="J396" s="74"/>
      <c r="K396" s="55" t="s">
        <v>2151</v>
      </c>
      <c r="L396" s="55" t="s">
        <v>2151</v>
      </c>
      <c r="M396" s="55" t="s">
        <v>2151</v>
      </c>
      <c r="N396" s="57" t="s">
        <v>878</v>
      </c>
      <c r="O396" s="38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  <c r="HU396" s="25"/>
    </row>
    <row r="397" spans="1:229" s="26" customFormat="1" ht="25.5">
      <c r="A397" s="172">
        <f t="shared" si="20"/>
        <v>388</v>
      </c>
      <c r="B397" s="82"/>
      <c r="C397" s="45" t="s">
        <v>2265</v>
      </c>
      <c r="D397" s="40">
        <v>1978</v>
      </c>
      <c r="E397" s="57" t="s">
        <v>1606</v>
      </c>
      <c r="F397" s="55" t="s">
        <v>2280</v>
      </c>
      <c r="G397" s="45" t="s">
        <v>1212</v>
      </c>
      <c r="H397" s="113"/>
      <c r="I397" s="71"/>
      <c r="J397" s="74"/>
      <c r="K397" s="55" t="s">
        <v>2151</v>
      </c>
      <c r="L397" s="55" t="s">
        <v>2151</v>
      </c>
      <c r="M397" s="55" t="s">
        <v>2151</v>
      </c>
      <c r="N397" s="57" t="s">
        <v>878</v>
      </c>
      <c r="O397" s="38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  <c r="HU397" s="25"/>
    </row>
    <row r="398" spans="1:229" s="26" customFormat="1" ht="38.25">
      <c r="A398" s="172">
        <f t="shared" si="20"/>
        <v>389</v>
      </c>
      <c r="B398" s="82"/>
      <c r="C398" s="45" t="s">
        <v>3708</v>
      </c>
      <c r="D398" s="40">
        <v>1978</v>
      </c>
      <c r="E398" s="57" t="s">
        <v>1606</v>
      </c>
      <c r="F398" s="55" t="s">
        <v>2280</v>
      </c>
      <c r="G398" s="45" t="s">
        <v>1727</v>
      </c>
      <c r="H398" s="113"/>
      <c r="I398" s="71"/>
      <c r="J398" s="74"/>
      <c r="K398" s="55" t="s">
        <v>2151</v>
      </c>
      <c r="L398" s="55" t="s">
        <v>2151</v>
      </c>
      <c r="M398" s="55" t="s">
        <v>2151</v>
      </c>
      <c r="N398" s="57" t="s">
        <v>878</v>
      </c>
      <c r="O398" s="38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  <c r="HU398" s="25"/>
    </row>
    <row r="399" spans="1:229" s="26" customFormat="1" ht="25.5">
      <c r="A399" s="172">
        <f t="shared" si="20"/>
        <v>390</v>
      </c>
      <c r="B399" s="82"/>
      <c r="C399" s="105" t="s">
        <v>877</v>
      </c>
      <c r="D399" s="106">
        <v>1978</v>
      </c>
      <c r="E399" s="57" t="s">
        <v>1606</v>
      </c>
      <c r="F399" s="55" t="s">
        <v>2280</v>
      </c>
      <c r="G399" s="105" t="s">
        <v>1212</v>
      </c>
      <c r="H399" s="113"/>
      <c r="I399" s="71"/>
      <c r="J399" s="74"/>
      <c r="K399" s="55" t="s">
        <v>2151</v>
      </c>
      <c r="L399" s="55" t="s">
        <v>2151</v>
      </c>
      <c r="M399" s="55" t="s">
        <v>2151</v>
      </c>
      <c r="N399" s="57" t="s">
        <v>878</v>
      </c>
      <c r="O399" s="38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  <c r="HU399" s="25"/>
    </row>
    <row r="400" spans="1:229" s="26" customFormat="1" ht="25.5">
      <c r="A400" s="172">
        <f t="shared" si="20"/>
        <v>391</v>
      </c>
      <c r="B400" s="82"/>
      <c r="C400" s="108" t="s">
        <v>2256</v>
      </c>
      <c r="D400" s="40">
        <v>1982</v>
      </c>
      <c r="E400" s="57" t="s">
        <v>1606</v>
      </c>
      <c r="F400" s="55" t="s">
        <v>2281</v>
      </c>
      <c r="G400" s="45" t="s">
        <v>1727</v>
      </c>
      <c r="H400" s="113"/>
      <c r="I400" s="71"/>
      <c r="J400" s="74"/>
      <c r="K400" s="55" t="s">
        <v>2151</v>
      </c>
      <c r="L400" s="55" t="s">
        <v>2151</v>
      </c>
      <c r="M400" s="55" t="s">
        <v>2151</v>
      </c>
      <c r="N400" s="57" t="s">
        <v>878</v>
      </c>
      <c r="O400" s="38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5"/>
      <c r="GN400" s="25"/>
      <c r="GO400" s="25"/>
      <c r="GP400" s="25"/>
      <c r="GQ400" s="25"/>
      <c r="GR400" s="25"/>
      <c r="GS400" s="25"/>
      <c r="GT400" s="25"/>
      <c r="GU400" s="25"/>
      <c r="GV400" s="25"/>
      <c r="GW400" s="25"/>
      <c r="GX400" s="25"/>
      <c r="GY400" s="25"/>
      <c r="GZ400" s="25"/>
      <c r="HA400" s="25"/>
      <c r="HB400" s="25"/>
      <c r="HC400" s="25"/>
      <c r="HD400" s="25"/>
      <c r="HE400" s="25"/>
      <c r="HF400" s="25"/>
      <c r="HG400" s="25"/>
      <c r="HH400" s="25"/>
      <c r="HI400" s="25"/>
      <c r="HJ400" s="25"/>
      <c r="HK400" s="25"/>
      <c r="HL400" s="25"/>
      <c r="HM400" s="25"/>
      <c r="HN400" s="25"/>
      <c r="HO400" s="25"/>
      <c r="HP400" s="25"/>
      <c r="HQ400" s="25"/>
      <c r="HR400" s="25"/>
      <c r="HS400" s="25"/>
      <c r="HT400" s="25"/>
      <c r="HU400" s="25"/>
    </row>
    <row r="401" spans="1:229" s="26" customFormat="1" ht="25.5">
      <c r="A401" s="172">
        <f t="shared" si="20"/>
        <v>392</v>
      </c>
      <c r="B401" s="82"/>
      <c r="C401" s="108" t="s">
        <v>2257</v>
      </c>
      <c r="D401" s="40">
        <v>1982</v>
      </c>
      <c r="E401" s="57" t="s">
        <v>1606</v>
      </c>
      <c r="F401" s="55" t="s">
        <v>2281</v>
      </c>
      <c r="G401" s="45" t="s">
        <v>1727</v>
      </c>
      <c r="H401" s="113"/>
      <c r="I401" s="71"/>
      <c r="J401" s="74"/>
      <c r="K401" s="55" t="s">
        <v>2151</v>
      </c>
      <c r="L401" s="55" t="s">
        <v>2151</v>
      </c>
      <c r="M401" s="55" t="s">
        <v>2151</v>
      </c>
      <c r="N401" s="57" t="s">
        <v>878</v>
      </c>
      <c r="O401" s="38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  <c r="HU401" s="25"/>
    </row>
    <row r="402" spans="1:229" s="26" customFormat="1" ht="25.5">
      <c r="A402" s="172">
        <f t="shared" ref="A402:A465" si="21">A401+1</f>
        <v>393</v>
      </c>
      <c r="B402" s="82"/>
      <c r="C402" s="108" t="s">
        <v>2266</v>
      </c>
      <c r="D402" s="40">
        <v>2011</v>
      </c>
      <c r="E402" s="57" t="s">
        <v>1606</v>
      </c>
      <c r="F402" s="55" t="s">
        <v>2281</v>
      </c>
      <c r="G402" s="45" t="s">
        <v>1212</v>
      </c>
      <c r="H402" s="113"/>
      <c r="I402" s="71"/>
      <c r="J402" s="74"/>
      <c r="K402" s="55" t="s">
        <v>2151</v>
      </c>
      <c r="L402" s="55" t="s">
        <v>2151</v>
      </c>
      <c r="M402" s="55" t="s">
        <v>2151</v>
      </c>
      <c r="N402" s="57" t="s">
        <v>878</v>
      </c>
      <c r="O402" s="38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  <c r="HU402" s="25"/>
    </row>
    <row r="403" spans="1:229" s="26" customFormat="1" ht="25.5">
      <c r="A403" s="172">
        <f t="shared" si="21"/>
        <v>394</v>
      </c>
      <c r="B403" s="82"/>
      <c r="C403" s="108" t="s">
        <v>2267</v>
      </c>
      <c r="D403" s="40">
        <v>2000</v>
      </c>
      <c r="E403" s="57" t="s">
        <v>1606</v>
      </c>
      <c r="F403" s="55" t="s">
        <v>2281</v>
      </c>
      <c r="G403" s="45" t="s">
        <v>1212</v>
      </c>
      <c r="H403" s="113"/>
      <c r="I403" s="71"/>
      <c r="J403" s="74"/>
      <c r="K403" s="55" t="s">
        <v>2151</v>
      </c>
      <c r="L403" s="55" t="s">
        <v>2151</v>
      </c>
      <c r="M403" s="55" t="s">
        <v>2151</v>
      </c>
      <c r="N403" s="57" t="s">
        <v>878</v>
      </c>
      <c r="O403" s="38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  <c r="HU403" s="25"/>
    </row>
    <row r="404" spans="1:229" s="26" customFormat="1" ht="25.5">
      <c r="A404" s="172">
        <f t="shared" si="21"/>
        <v>395</v>
      </c>
      <c r="B404" s="82"/>
      <c r="C404" s="108" t="s">
        <v>2268</v>
      </c>
      <c r="D404" s="40">
        <v>1997</v>
      </c>
      <c r="E404" s="57" t="s">
        <v>1606</v>
      </c>
      <c r="F404" s="55" t="s">
        <v>2281</v>
      </c>
      <c r="G404" s="45" t="s">
        <v>1212</v>
      </c>
      <c r="H404" s="113"/>
      <c r="I404" s="71"/>
      <c r="J404" s="74"/>
      <c r="K404" s="55" t="s">
        <v>2151</v>
      </c>
      <c r="L404" s="55" t="s">
        <v>2151</v>
      </c>
      <c r="M404" s="55" t="s">
        <v>2151</v>
      </c>
      <c r="N404" s="57" t="s">
        <v>878</v>
      </c>
      <c r="O404" s="38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  <c r="HU404" s="25"/>
    </row>
    <row r="405" spans="1:229" s="26" customFormat="1" ht="25.5">
      <c r="A405" s="172">
        <f t="shared" si="21"/>
        <v>396</v>
      </c>
      <c r="B405" s="82"/>
      <c r="C405" s="108" t="s">
        <v>2269</v>
      </c>
      <c r="D405" s="40">
        <v>2000</v>
      </c>
      <c r="E405" s="57" t="s">
        <v>1606</v>
      </c>
      <c r="F405" s="55" t="s">
        <v>2281</v>
      </c>
      <c r="G405" s="45" t="s">
        <v>1212</v>
      </c>
      <c r="H405" s="113"/>
      <c r="I405" s="71"/>
      <c r="J405" s="74"/>
      <c r="K405" s="55" t="s">
        <v>2151</v>
      </c>
      <c r="L405" s="55" t="s">
        <v>2151</v>
      </c>
      <c r="M405" s="55" t="s">
        <v>2151</v>
      </c>
      <c r="N405" s="57" t="s">
        <v>878</v>
      </c>
      <c r="O405" s="38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  <c r="HU405" s="25"/>
    </row>
    <row r="406" spans="1:229" s="26" customFormat="1" ht="25.5">
      <c r="A406" s="172">
        <f t="shared" si="21"/>
        <v>397</v>
      </c>
      <c r="B406" s="82"/>
      <c r="C406" s="108" t="s">
        <v>2270</v>
      </c>
      <c r="D406" s="40">
        <v>1985</v>
      </c>
      <c r="E406" s="57" t="s">
        <v>1606</v>
      </c>
      <c r="F406" s="55" t="s">
        <v>2281</v>
      </c>
      <c r="G406" s="45" t="s">
        <v>1727</v>
      </c>
      <c r="H406" s="113"/>
      <c r="I406" s="71"/>
      <c r="J406" s="74"/>
      <c r="K406" s="55" t="s">
        <v>2151</v>
      </c>
      <c r="L406" s="55" t="s">
        <v>2151</v>
      </c>
      <c r="M406" s="55" t="s">
        <v>2151</v>
      </c>
      <c r="N406" s="57" t="s">
        <v>878</v>
      </c>
      <c r="O406" s="38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  <c r="FV406" s="25"/>
      <c r="FW406" s="25"/>
      <c r="FX406" s="25"/>
      <c r="FY406" s="25"/>
      <c r="FZ406" s="25"/>
      <c r="GA406" s="25"/>
      <c r="GB406" s="25"/>
      <c r="GC406" s="25"/>
      <c r="GD406" s="25"/>
      <c r="GE406" s="25"/>
      <c r="GF406" s="25"/>
      <c r="GG406" s="25"/>
      <c r="GH406" s="25"/>
      <c r="GI406" s="25"/>
      <c r="GJ406" s="25"/>
      <c r="GK406" s="25"/>
      <c r="GL406" s="25"/>
      <c r="GM406" s="25"/>
      <c r="GN406" s="25"/>
      <c r="GO406" s="25"/>
      <c r="GP406" s="25"/>
      <c r="GQ406" s="25"/>
      <c r="GR406" s="25"/>
      <c r="GS406" s="25"/>
      <c r="GT406" s="25"/>
      <c r="GU406" s="25"/>
      <c r="GV406" s="25"/>
      <c r="GW406" s="25"/>
      <c r="GX406" s="25"/>
      <c r="GY406" s="25"/>
      <c r="GZ406" s="25"/>
      <c r="HA406" s="25"/>
      <c r="HB406" s="25"/>
      <c r="HC406" s="25"/>
      <c r="HD406" s="25"/>
      <c r="HE406" s="25"/>
      <c r="HF406" s="25"/>
      <c r="HG406" s="25"/>
      <c r="HH406" s="25"/>
      <c r="HI406" s="25"/>
      <c r="HJ406" s="25"/>
      <c r="HK406" s="25"/>
      <c r="HL406" s="25"/>
      <c r="HM406" s="25"/>
      <c r="HN406" s="25"/>
      <c r="HO406" s="25"/>
      <c r="HP406" s="25"/>
      <c r="HQ406" s="25"/>
      <c r="HR406" s="25"/>
      <c r="HS406" s="25"/>
      <c r="HT406" s="25"/>
      <c r="HU406" s="25"/>
    </row>
    <row r="407" spans="1:229" s="26" customFormat="1" ht="25.5">
      <c r="A407" s="172">
        <f t="shared" si="21"/>
        <v>398</v>
      </c>
      <c r="B407" s="82"/>
      <c r="C407" s="108" t="s">
        <v>2271</v>
      </c>
      <c r="D407" s="40">
        <v>1987</v>
      </c>
      <c r="E407" s="57" t="s">
        <v>1606</v>
      </c>
      <c r="F407" s="55" t="s">
        <v>2281</v>
      </c>
      <c r="G407" s="45" t="s">
        <v>1213</v>
      </c>
      <c r="H407" s="113"/>
      <c r="I407" s="71"/>
      <c r="J407" s="74"/>
      <c r="K407" s="55" t="s">
        <v>2151</v>
      </c>
      <c r="L407" s="55" t="s">
        <v>2151</v>
      </c>
      <c r="M407" s="55" t="s">
        <v>2151</v>
      </c>
      <c r="N407" s="57" t="s">
        <v>878</v>
      </c>
      <c r="O407" s="38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  <c r="HD407" s="25"/>
      <c r="HE407" s="25"/>
      <c r="HF407" s="25"/>
      <c r="HG407" s="25"/>
      <c r="HH407" s="25"/>
      <c r="HI407" s="25"/>
      <c r="HJ407" s="25"/>
      <c r="HK407" s="25"/>
      <c r="HL407" s="25"/>
      <c r="HM407" s="25"/>
      <c r="HN407" s="25"/>
      <c r="HO407" s="25"/>
      <c r="HP407" s="25"/>
      <c r="HQ407" s="25"/>
      <c r="HR407" s="25"/>
      <c r="HS407" s="25"/>
      <c r="HT407" s="25"/>
      <c r="HU407" s="25"/>
    </row>
    <row r="408" spans="1:229" s="26" customFormat="1" ht="25.5">
      <c r="A408" s="172">
        <f t="shared" si="21"/>
        <v>399</v>
      </c>
      <c r="B408" s="82"/>
      <c r="C408" s="108" t="s">
        <v>2272</v>
      </c>
      <c r="D408" s="40">
        <v>1987</v>
      </c>
      <c r="E408" s="57" t="s">
        <v>1606</v>
      </c>
      <c r="F408" s="55" t="s">
        <v>2281</v>
      </c>
      <c r="G408" s="45" t="s">
        <v>1727</v>
      </c>
      <c r="H408" s="113"/>
      <c r="I408" s="71"/>
      <c r="J408" s="74"/>
      <c r="K408" s="55" t="s">
        <v>2151</v>
      </c>
      <c r="L408" s="55" t="s">
        <v>2151</v>
      </c>
      <c r="M408" s="55" t="s">
        <v>2151</v>
      </c>
      <c r="N408" s="57" t="s">
        <v>878</v>
      </c>
      <c r="O408" s="38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  <c r="FZ408" s="25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5"/>
      <c r="GN408" s="25"/>
      <c r="GO408" s="25"/>
      <c r="GP408" s="25"/>
      <c r="GQ408" s="25"/>
      <c r="GR408" s="25"/>
      <c r="GS408" s="25"/>
      <c r="GT408" s="25"/>
      <c r="GU408" s="25"/>
      <c r="GV408" s="25"/>
      <c r="GW408" s="25"/>
      <c r="GX408" s="25"/>
      <c r="GY408" s="25"/>
      <c r="GZ408" s="25"/>
      <c r="HA408" s="25"/>
      <c r="HB408" s="25"/>
      <c r="HC408" s="25"/>
      <c r="HD408" s="25"/>
      <c r="HE408" s="25"/>
      <c r="HF408" s="25"/>
      <c r="HG408" s="25"/>
      <c r="HH408" s="25"/>
      <c r="HI408" s="25"/>
      <c r="HJ408" s="25"/>
      <c r="HK408" s="25"/>
      <c r="HL408" s="25"/>
      <c r="HM408" s="25"/>
      <c r="HN408" s="25"/>
      <c r="HO408" s="25"/>
      <c r="HP408" s="25"/>
      <c r="HQ408" s="25"/>
      <c r="HR408" s="25"/>
      <c r="HS408" s="25"/>
      <c r="HT408" s="25"/>
      <c r="HU408" s="25"/>
    </row>
    <row r="409" spans="1:229" s="26" customFormat="1" ht="36.75" customHeight="1">
      <c r="A409" s="172">
        <f t="shared" si="21"/>
        <v>400</v>
      </c>
      <c r="B409" s="82"/>
      <c r="C409" s="108" t="s">
        <v>877</v>
      </c>
      <c r="D409" s="40">
        <v>1978</v>
      </c>
      <c r="E409" s="57" t="s">
        <v>1606</v>
      </c>
      <c r="F409" s="55" t="s">
        <v>2281</v>
      </c>
      <c r="G409" s="45" t="s">
        <v>2273</v>
      </c>
      <c r="H409" s="113"/>
      <c r="I409" s="71"/>
      <c r="J409" s="74"/>
      <c r="K409" s="55" t="s">
        <v>2151</v>
      </c>
      <c r="L409" s="55" t="s">
        <v>2151</v>
      </c>
      <c r="M409" s="55" t="s">
        <v>2151</v>
      </c>
      <c r="N409" s="57" t="s">
        <v>878</v>
      </c>
      <c r="O409" s="38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  <c r="HU409" s="25"/>
    </row>
    <row r="410" spans="1:229" s="191" customFormat="1" ht="49.5" customHeight="1">
      <c r="A410" s="172">
        <f t="shared" si="21"/>
        <v>401</v>
      </c>
      <c r="B410" s="224"/>
      <c r="C410" s="233" t="s">
        <v>2265</v>
      </c>
      <c r="D410" s="172">
        <v>1978</v>
      </c>
      <c r="E410" s="172" t="s">
        <v>1606</v>
      </c>
      <c r="F410" s="179" t="s">
        <v>2281</v>
      </c>
      <c r="G410" s="183" t="s">
        <v>1727</v>
      </c>
      <c r="H410" s="226"/>
      <c r="I410" s="197"/>
      <c r="J410" s="185"/>
      <c r="K410" s="55" t="s">
        <v>2151</v>
      </c>
      <c r="L410" s="55" t="s">
        <v>2151</v>
      </c>
      <c r="M410" s="179" t="s">
        <v>2151</v>
      </c>
      <c r="N410" s="172" t="s">
        <v>878</v>
      </c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190"/>
      <c r="BC410" s="190"/>
      <c r="BD410" s="190"/>
      <c r="BE410" s="190"/>
      <c r="BF410" s="190"/>
      <c r="BG410" s="190"/>
      <c r="BH410" s="190"/>
      <c r="BI410" s="190"/>
      <c r="BJ410" s="190"/>
      <c r="BK410" s="190"/>
      <c r="BL410" s="190"/>
      <c r="BM410" s="190"/>
      <c r="BN410" s="190"/>
      <c r="BO410" s="190"/>
      <c r="BP410" s="190"/>
      <c r="BQ410" s="190"/>
      <c r="BR410" s="190"/>
      <c r="BS410" s="190"/>
      <c r="BT410" s="190"/>
      <c r="BU410" s="190"/>
      <c r="BV410" s="190"/>
      <c r="BW410" s="190"/>
      <c r="BX410" s="190"/>
      <c r="BY410" s="190"/>
      <c r="BZ410" s="190"/>
      <c r="CA410" s="190"/>
      <c r="CB410" s="190"/>
      <c r="CC410" s="190"/>
      <c r="CD410" s="190"/>
      <c r="CE410" s="190"/>
      <c r="CF410" s="190"/>
      <c r="CG410" s="190"/>
      <c r="CH410" s="190"/>
      <c r="CI410" s="190"/>
      <c r="CJ410" s="190"/>
      <c r="CK410" s="190"/>
      <c r="CL410" s="190"/>
      <c r="CM410" s="190"/>
      <c r="CN410" s="190"/>
      <c r="CO410" s="190"/>
      <c r="CP410" s="190"/>
      <c r="CQ410" s="190"/>
      <c r="CR410" s="190"/>
      <c r="CS410" s="190"/>
      <c r="CT410" s="190"/>
      <c r="CU410" s="190"/>
      <c r="CV410" s="190"/>
      <c r="CW410" s="190"/>
      <c r="CX410" s="190"/>
      <c r="CY410" s="190"/>
      <c r="CZ410" s="190"/>
      <c r="DA410" s="190"/>
      <c r="DB410" s="190"/>
      <c r="DC410" s="190"/>
      <c r="DD410" s="190"/>
      <c r="DE410" s="190"/>
      <c r="DF410" s="190"/>
      <c r="DG410" s="190"/>
      <c r="DH410" s="190"/>
      <c r="DI410" s="190"/>
      <c r="DJ410" s="190"/>
      <c r="DK410" s="190"/>
      <c r="DL410" s="190"/>
      <c r="DM410" s="190"/>
      <c r="DN410" s="190"/>
      <c r="DO410" s="190"/>
      <c r="DP410" s="190"/>
      <c r="DQ410" s="190"/>
      <c r="DR410" s="190"/>
      <c r="DS410" s="190"/>
      <c r="DT410" s="190"/>
      <c r="DU410" s="190"/>
      <c r="DV410" s="190"/>
      <c r="DW410" s="190"/>
      <c r="DX410" s="190"/>
      <c r="DY410" s="190"/>
      <c r="DZ410" s="190"/>
      <c r="EA410" s="190"/>
      <c r="EB410" s="190"/>
      <c r="EC410" s="190"/>
      <c r="ED410" s="190"/>
      <c r="EE410" s="190"/>
      <c r="EF410" s="190"/>
      <c r="EG410" s="190"/>
      <c r="EH410" s="190"/>
      <c r="EI410" s="190"/>
      <c r="EJ410" s="190"/>
      <c r="EK410" s="190"/>
      <c r="EL410" s="190"/>
      <c r="EM410" s="190"/>
      <c r="EN410" s="190"/>
      <c r="EO410" s="190"/>
      <c r="EP410" s="190"/>
      <c r="EQ410" s="190"/>
      <c r="ER410" s="190"/>
      <c r="ES410" s="190"/>
      <c r="ET410" s="190"/>
      <c r="EU410" s="190"/>
      <c r="EV410" s="190"/>
      <c r="EW410" s="190"/>
      <c r="EX410" s="190"/>
      <c r="EY410" s="190"/>
      <c r="EZ410" s="190"/>
      <c r="FA410" s="190"/>
      <c r="FB410" s="190"/>
      <c r="FC410" s="190"/>
      <c r="FD410" s="190"/>
      <c r="FE410" s="190"/>
      <c r="FF410" s="190"/>
      <c r="FG410" s="190"/>
      <c r="FH410" s="190"/>
      <c r="FI410" s="190"/>
      <c r="FJ410" s="190"/>
      <c r="FK410" s="190"/>
      <c r="FL410" s="190"/>
      <c r="FM410" s="190"/>
      <c r="FN410" s="190"/>
      <c r="FO410" s="190"/>
      <c r="FP410" s="190"/>
      <c r="FQ410" s="190"/>
      <c r="FR410" s="190"/>
      <c r="FS410" s="190"/>
      <c r="FT410" s="190"/>
      <c r="FU410" s="190"/>
      <c r="FV410" s="190"/>
      <c r="FW410" s="190"/>
      <c r="FX410" s="190"/>
      <c r="FY410" s="190"/>
      <c r="FZ410" s="190"/>
      <c r="GA410" s="190"/>
      <c r="GB410" s="190"/>
      <c r="GC410" s="190"/>
      <c r="GD410" s="190"/>
      <c r="GE410" s="190"/>
      <c r="GF410" s="190"/>
      <c r="GG410" s="190"/>
      <c r="GH410" s="190"/>
      <c r="GI410" s="190"/>
      <c r="GJ410" s="190"/>
      <c r="GK410" s="190"/>
      <c r="GL410" s="190"/>
      <c r="GM410" s="190"/>
      <c r="GN410" s="190"/>
      <c r="GO410" s="190"/>
      <c r="GP410" s="190"/>
      <c r="GQ410" s="190"/>
      <c r="GR410" s="190"/>
      <c r="GS410" s="190"/>
      <c r="GT410" s="190"/>
      <c r="GU410" s="190"/>
      <c r="GV410" s="190"/>
      <c r="GW410" s="190"/>
      <c r="GX410" s="190"/>
      <c r="GY410" s="190"/>
      <c r="GZ410" s="190"/>
      <c r="HA410" s="190"/>
      <c r="HB410" s="190"/>
      <c r="HC410" s="190"/>
      <c r="HD410" s="190"/>
      <c r="HE410" s="190"/>
      <c r="HF410" s="190"/>
      <c r="HG410" s="190"/>
      <c r="HH410" s="190"/>
      <c r="HI410" s="190"/>
      <c r="HJ410" s="190"/>
      <c r="HK410" s="190"/>
      <c r="HL410" s="190"/>
      <c r="HM410" s="190"/>
      <c r="HN410" s="190"/>
      <c r="HO410" s="190"/>
      <c r="HP410" s="190"/>
      <c r="HQ410" s="190"/>
      <c r="HR410" s="190"/>
      <c r="HS410" s="190"/>
      <c r="HT410" s="190"/>
      <c r="HU410" s="190"/>
    </row>
    <row r="411" spans="1:229" s="26" customFormat="1" ht="51">
      <c r="A411" s="172">
        <f t="shared" si="21"/>
        <v>402</v>
      </c>
      <c r="B411" s="82"/>
      <c r="C411" s="110" t="s">
        <v>3709</v>
      </c>
      <c r="D411" s="106">
        <v>1978</v>
      </c>
      <c r="E411" s="57" t="s">
        <v>1606</v>
      </c>
      <c r="F411" s="55" t="s">
        <v>2281</v>
      </c>
      <c r="G411" s="105" t="s">
        <v>1212</v>
      </c>
      <c r="H411" s="113"/>
      <c r="I411" s="71"/>
      <c r="J411" s="74"/>
      <c r="K411" s="55" t="s">
        <v>2151</v>
      </c>
      <c r="L411" s="55" t="s">
        <v>2151</v>
      </c>
      <c r="M411" s="55" t="s">
        <v>2151</v>
      </c>
      <c r="N411" s="57" t="s">
        <v>878</v>
      </c>
      <c r="O411" s="38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  <c r="HU411" s="25"/>
    </row>
    <row r="412" spans="1:229" s="26" customFormat="1" ht="25.5">
      <c r="A412" s="172">
        <f t="shared" si="21"/>
        <v>403</v>
      </c>
      <c r="B412" s="82"/>
      <c r="C412" s="45" t="s">
        <v>2257</v>
      </c>
      <c r="D412" s="40">
        <v>1978</v>
      </c>
      <c r="E412" s="57" t="s">
        <v>1606</v>
      </c>
      <c r="F412" s="55" t="s">
        <v>1529</v>
      </c>
      <c r="G412" s="45" t="s">
        <v>2177</v>
      </c>
      <c r="H412" s="113"/>
      <c r="I412" s="71"/>
      <c r="J412" s="74"/>
      <c r="K412" s="65"/>
      <c r="L412" s="57" t="s">
        <v>1603</v>
      </c>
      <c r="M412" s="179" t="s">
        <v>2450</v>
      </c>
      <c r="N412" s="57" t="s">
        <v>878</v>
      </c>
      <c r="O412" s="38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  <c r="FZ412" s="25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5"/>
      <c r="GN412" s="25"/>
      <c r="GO412" s="25"/>
      <c r="GP412" s="25"/>
      <c r="GQ412" s="25"/>
      <c r="GR412" s="25"/>
      <c r="GS412" s="25"/>
      <c r="GT412" s="25"/>
      <c r="GU412" s="25"/>
      <c r="GV412" s="25"/>
      <c r="GW412" s="25"/>
      <c r="GX412" s="25"/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  <c r="HU412" s="25"/>
    </row>
    <row r="413" spans="1:229" s="26" customFormat="1" ht="25.5">
      <c r="A413" s="172">
        <f t="shared" si="21"/>
        <v>404</v>
      </c>
      <c r="B413" s="82"/>
      <c r="C413" s="45" t="s">
        <v>2274</v>
      </c>
      <c r="D413" s="40">
        <v>1987</v>
      </c>
      <c r="E413" s="57" t="s">
        <v>1606</v>
      </c>
      <c r="F413" s="55" t="s">
        <v>1529</v>
      </c>
      <c r="G413" s="45" t="s">
        <v>1212</v>
      </c>
      <c r="H413" s="113"/>
      <c r="I413" s="71"/>
      <c r="J413" s="74"/>
      <c r="K413" s="65"/>
      <c r="L413" s="57" t="s">
        <v>1603</v>
      </c>
      <c r="M413" s="179" t="s">
        <v>2450</v>
      </c>
      <c r="N413" s="57" t="s">
        <v>878</v>
      </c>
      <c r="O413" s="38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  <c r="FZ413" s="25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5"/>
      <c r="GN413" s="25"/>
      <c r="GO413" s="25"/>
      <c r="GP413" s="25"/>
      <c r="GQ413" s="25"/>
      <c r="GR413" s="25"/>
      <c r="GS413" s="25"/>
      <c r="GT413" s="25"/>
      <c r="GU413" s="25"/>
      <c r="GV413" s="25"/>
      <c r="GW413" s="25"/>
      <c r="GX413" s="25"/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  <c r="HU413" s="25"/>
    </row>
    <row r="414" spans="1:229" s="26" customFormat="1" ht="25.5">
      <c r="A414" s="172">
        <f t="shared" si="21"/>
        <v>405</v>
      </c>
      <c r="B414" s="82"/>
      <c r="C414" s="45" t="s">
        <v>2275</v>
      </c>
      <c r="D414" s="40">
        <v>1985</v>
      </c>
      <c r="E414" s="57" t="s">
        <v>1606</v>
      </c>
      <c r="F414" s="55" t="s">
        <v>1529</v>
      </c>
      <c r="G414" s="45" t="s">
        <v>1727</v>
      </c>
      <c r="H414" s="113"/>
      <c r="I414" s="71"/>
      <c r="J414" s="74"/>
      <c r="K414" s="65"/>
      <c r="L414" s="57" t="s">
        <v>1603</v>
      </c>
      <c r="M414" s="179" t="s">
        <v>2450</v>
      </c>
      <c r="N414" s="57" t="s">
        <v>878</v>
      </c>
      <c r="O414" s="38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  <c r="FZ414" s="25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5"/>
      <c r="GN414" s="25"/>
      <c r="GO414" s="25"/>
      <c r="GP414" s="25"/>
      <c r="GQ414" s="25"/>
      <c r="GR414" s="25"/>
      <c r="GS414" s="25"/>
      <c r="GT414" s="25"/>
      <c r="GU414" s="25"/>
      <c r="GV414" s="25"/>
      <c r="GW414" s="25"/>
      <c r="GX414" s="25"/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  <c r="HU414" s="25"/>
    </row>
    <row r="415" spans="1:229" s="26" customFormat="1" ht="25.5">
      <c r="A415" s="172">
        <f t="shared" si="21"/>
        <v>406</v>
      </c>
      <c r="B415" s="82"/>
      <c r="C415" s="45" t="s">
        <v>2276</v>
      </c>
      <c r="D415" s="40">
        <v>1987</v>
      </c>
      <c r="E415" s="57" t="s">
        <v>1606</v>
      </c>
      <c r="F415" s="55" t="s">
        <v>1529</v>
      </c>
      <c r="G415" s="45" t="s">
        <v>1212</v>
      </c>
      <c r="H415" s="113"/>
      <c r="I415" s="71"/>
      <c r="J415" s="74"/>
      <c r="K415" s="65"/>
      <c r="L415" s="57" t="s">
        <v>1603</v>
      </c>
      <c r="M415" s="179" t="s">
        <v>2450</v>
      </c>
      <c r="N415" s="57" t="s">
        <v>878</v>
      </c>
      <c r="O415" s="38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  <c r="FZ415" s="25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5"/>
      <c r="GN415" s="25"/>
      <c r="GO415" s="25"/>
      <c r="GP415" s="25"/>
      <c r="GQ415" s="25"/>
      <c r="GR415" s="25"/>
      <c r="GS415" s="25"/>
      <c r="GT415" s="25"/>
      <c r="GU415" s="25"/>
      <c r="GV415" s="25"/>
      <c r="GW415" s="25"/>
      <c r="GX415" s="25"/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  <c r="HU415" s="25"/>
    </row>
    <row r="416" spans="1:229" s="26" customFormat="1" ht="25.5">
      <c r="A416" s="172">
        <f t="shared" si="21"/>
        <v>407</v>
      </c>
      <c r="B416" s="82"/>
      <c r="C416" s="45" t="s">
        <v>2277</v>
      </c>
      <c r="D416" s="40">
        <v>1987</v>
      </c>
      <c r="E416" s="57" t="s">
        <v>1606</v>
      </c>
      <c r="F416" s="55" t="s">
        <v>1529</v>
      </c>
      <c r="G416" s="45" t="s">
        <v>1212</v>
      </c>
      <c r="H416" s="113"/>
      <c r="I416" s="71"/>
      <c r="J416" s="74"/>
      <c r="K416" s="65"/>
      <c r="L416" s="57" t="s">
        <v>1603</v>
      </c>
      <c r="M416" s="179" t="s">
        <v>2450</v>
      </c>
      <c r="N416" s="57" t="s">
        <v>878</v>
      </c>
      <c r="O416" s="38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  <c r="FV416" s="25"/>
      <c r="FW416" s="25"/>
      <c r="FX416" s="25"/>
      <c r="FY416" s="25"/>
      <c r="FZ416" s="25"/>
      <c r="GA416" s="25"/>
      <c r="GB416" s="25"/>
      <c r="GC416" s="25"/>
      <c r="GD416" s="25"/>
      <c r="GE416" s="25"/>
      <c r="GF416" s="25"/>
      <c r="GG416" s="25"/>
      <c r="GH416" s="25"/>
      <c r="GI416" s="25"/>
      <c r="GJ416" s="25"/>
      <c r="GK416" s="25"/>
      <c r="GL416" s="25"/>
      <c r="GM416" s="25"/>
      <c r="GN416" s="25"/>
      <c r="GO416" s="25"/>
      <c r="GP416" s="25"/>
      <c r="GQ416" s="25"/>
      <c r="GR416" s="25"/>
      <c r="GS416" s="25"/>
      <c r="GT416" s="25"/>
      <c r="GU416" s="25"/>
      <c r="GV416" s="25"/>
      <c r="GW416" s="25"/>
      <c r="GX416" s="25"/>
      <c r="GY416" s="25"/>
      <c r="GZ416" s="25"/>
      <c r="HA416" s="25"/>
      <c r="HB416" s="25"/>
      <c r="HC416" s="25"/>
      <c r="HD416" s="25"/>
      <c r="HE416" s="25"/>
      <c r="HF416" s="25"/>
      <c r="HG416" s="25"/>
      <c r="HH416" s="25"/>
      <c r="HI416" s="25"/>
      <c r="HJ416" s="25"/>
      <c r="HK416" s="25"/>
      <c r="HL416" s="25"/>
      <c r="HM416" s="25"/>
      <c r="HN416" s="25"/>
      <c r="HO416" s="25"/>
      <c r="HP416" s="25"/>
      <c r="HQ416" s="25"/>
      <c r="HR416" s="25"/>
      <c r="HS416" s="25"/>
      <c r="HT416" s="25"/>
      <c r="HU416" s="25"/>
    </row>
    <row r="417" spans="1:229" s="26" customFormat="1" ht="25.5">
      <c r="A417" s="172">
        <f t="shared" si="21"/>
        <v>408</v>
      </c>
      <c r="B417" s="82"/>
      <c r="C417" s="45" t="s">
        <v>2278</v>
      </c>
      <c r="D417" s="40">
        <v>1987</v>
      </c>
      <c r="E417" s="57" t="s">
        <v>1606</v>
      </c>
      <c r="F417" s="55" t="s">
        <v>1529</v>
      </c>
      <c r="G417" s="45" t="s">
        <v>1212</v>
      </c>
      <c r="H417" s="113"/>
      <c r="I417" s="71"/>
      <c r="J417" s="74"/>
      <c r="K417" s="65"/>
      <c r="L417" s="57" t="s">
        <v>1603</v>
      </c>
      <c r="M417" s="179" t="s">
        <v>2450</v>
      </c>
      <c r="N417" s="57" t="s">
        <v>878</v>
      </c>
      <c r="O417" s="38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  <c r="FZ417" s="25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5"/>
      <c r="GN417" s="25"/>
      <c r="GO417" s="25"/>
      <c r="GP417" s="25"/>
      <c r="GQ417" s="25"/>
      <c r="GR417" s="25"/>
      <c r="GS417" s="25"/>
      <c r="GT417" s="25"/>
      <c r="GU417" s="25"/>
      <c r="GV417" s="25"/>
      <c r="GW417" s="25"/>
      <c r="GX417" s="25"/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  <c r="HU417" s="25"/>
    </row>
    <row r="418" spans="1:229" s="26" customFormat="1" ht="25.5">
      <c r="A418" s="172">
        <f t="shared" si="21"/>
        <v>409</v>
      </c>
      <c r="B418" s="82"/>
      <c r="C418" s="45" t="s">
        <v>877</v>
      </c>
      <c r="D418" s="40">
        <v>1978</v>
      </c>
      <c r="E418" s="57" t="s">
        <v>1606</v>
      </c>
      <c r="F418" s="55" t="s">
        <v>1529</v>
      </c>
      <c r="G418" s="45" t="s">
        <v>1212</v>
      </c>
      <c r="H418" s="113"/>
      <c r="I418" s="71"/>
      <c r="J418" s="74"/>
      <c r="K418" s="65"/>
      <c r="L418" s="57" t="s">
        <v>1603</v>
      </c>
      <c r="M418" s="179" t="s">
        <v>2450</v>
      </c>
      <c r="N418" s="57" t="s">
        <v>878</v>
      </c>
      <c r="O418" s="38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5"/>
      <c r="GN418" s="25"/>
      <c r="GO418" s="25"/>
      <c r="GP418" s="25"/>
      <c r="GQ418" s="25"/>
      <c r="GR418" s="25"/>
      <c r="GS418" s="25"/>
      <c r="GT418" s="25"/>
      <c r="GU418" s="25"/>
      <c r="GV418" s="25"/>
      <c r="GW418" s="25"/>
      <c r="GX418" s="25"/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  <c r="HU418" s="25"/>
    </row>
    <row r="419" spans="1:229" s="26" customFormat="1" ht="25.5">
      <c r="A419" s="172">
        <f t="shared" si="21"/>
        <v>410</v>
      </c>
      <c r="B419" s="82"/>
      <c r="C419" s="45" t="s">
        <v>3510</v>
      </c>
      <c r="D419" s="40">
        <v>1978</v>
      </c>
      <c r="E419" s="57" t="s">
        <v>1606</v>
      </c>
      <c r="F419" s="55" t="s">
        <v>1529</v>
      </c>
      <c r="G419" s="45" t="s">
        <v>1308</v>
      </c>
      <c r="H419" s="113"/>
      <c r="I419" s="71"/>
      <c r="J419" s="74"/>
      <c r="K419" s="65"/>
      <c r="L419" s="57" t="s">
        <v>1603</v>
      </c>
      <c r="M419" s="179" t="s">
        <v>2450</v>
      </c>
      <c r="N419" s="57" t="s">
        <v>878</v>
      </c>
      <c r="O419" s="38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5"/>
      <c r="GN419" s="25"/>
      <c r="GO419" s="25"/>
      <c r="GP419" s="25"/>
      <c r="GQ419" s="25"/>
      <c r="GR419" s="25"/>
      <c r="GS419" s="25"/>
      <c r="GT419" s="25"/>
      <c r="GU419" s="25"/>
      <c r="GV419" s="25"/>
      <c r="GW419" s="25"/>
      <c r="GX419" s="25"/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  <c r="HU419" s="25"/>
    </row>
    <row r="420" spans="1:229" s="191" customFormat="1" ht="51">
      <c r="A420" s="172">
        <f t="shared" si="21"/>
        <v>411</v>
      </c>
      <c r="B420" s="224"/>
      <c r="C420" s="183" t="s">
        <v>3710</v>
      </c>
      <c r="D420" s="172">
        <v>1978</v>
      </c>
      <c r="E420" s="172" t="s">
        <v>1606</v>
      </c>
      <c r="F420" s="179" t="s">
        <v>1529</v>
      </c>
      <c r="G420" s="183" t="s">
        <v>1212</v>
      </c>
      <c r="H420" s="226"/>
      <c r="I420" s="197"/>
      <c r="J420" s="185"/>
      <c r="K420" s="184">
        <v>408000</v>
      </c>
      <c r="L420" s="172" t="s">
        <v>1603</v>
      </c>
      <c r="M420" s="179" t="s">
        <v>2450</v>
      </c>
      <c r="N420" s="172" t="s">
        <v>878</v>
      </c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190"/>
      <c r="BQ420" s="190"/>
      <c r="BR420" s="190"/>
      <c r="BS420" s="190"/>
      <c r="BT420" s="190"/>
      <c r="BU420" s="190"/>
      <c r="BV420" s="190"/>
      <c r="BW420" s="190"/>
      <c r="BX420" s="190"/>
      <c r="BY420" s="190"/>
      <c r="BZ420" s="190"/>
      <c r="CA420" s="190"/>
      <c r="CB420" s="190"/>
      <c r="CC420" s="190"/>
      <c r="CD420" s="190"/>
      <c r="CE420" s="190"/>
      <c r="CF420" s="190"/>
      <c r="CG420" s="190"/>
      <c r="CH420" s="190"/>
      <c r="CI420" s="190"/>
      <c r="CJ420" s="190"/>
      <c r="CK420" s="190"/>
      <c r="CL420" s="190"/>
      <c r="CM420" s="190"/>
      <c r="CN420" s="190"/>
      <c r="CO420" s="190"/>
      <c r="CP420" s="190"/>
      <c r="CQ420" s="190"/>
      <c r="CR420" s="190"/>
      <c r="CS420" s="190"/>
      <c r="CT420" s="190"/>
      <c r="CU420" s="190"/>
      <c r="CV420" s="190"/>
      <c r="CW420" s="190"/>
      <c r="CX420" s="190"/>
      <c r="CY420" s="190"/>
      <c r="CZ420" s="190"/>
      <c r="DA420" s="190"/>
      <c r="DB420" s="190"/>
      <c r="DC420" s="190"/>
      <c r="DD420" s="190"/>
      <c r="DE420" s="190"/>
      <c r="DF420" s="190"/>
      <c r="DG420" s="190"/>
      <c r="DH420" s="190"/>
      <c r="DI420" s="190"/>
      <c r="DJ420" s="190"/>
      <c r="DK420" s="190"/>
      <c r="DL420" s="190"/>
      <c r="DM420" s="190"/>
      <c r="DN420" s="190"/>
      <c r="DO420" s="190"/>
      <c r="DP420" s="190"/>
      <c r="DQ420" s="190"/>
      <c r="DR420" s="190"/>
      <c r="DS420" s="190"/>
      <c r="DT420" s="190"/>
      <c r="DU420" s="190"/>
      <c r="DV420" s="190"/>
      <c r="DW420" s="190"/>
      <c r="DX420" s="190"/>
      <c r="DY420" s="190"/>
      <c r="DZ420" s="190"/>
      <c r="EA420" s="190"/>
      <c r="EB420" s="190"/>
      <c r="EC420" s="190"/>
      <c r="ED420" s="190"/>
      <c r="EE420" s="190"/>
      <c r="EF420" s="190"/>
      <c r="EG420" s="190"/>
      <c r="EH420" s="190"/>
      <c r="EI420" s="190"/>
      <c r="EJ420" s="190"/>
      <c r="EK420" s="190"/>
      <c r="EL420" s="190"/>
      <c r="EM420" s="190"/>
      <c r="EN420" s="190"/>
      <c r="EO420" s="190"/>
      <c r="EP420" s="190"/>
      <c r="EQ420" s="190"/>
      <c r="ER420" s="190"/>
      <c r="ES420" s="190"/>
      <c r="ET420" s="190"/>
      <c r="EU420" s="190"/>
      <c r="EV420" s="190"/>
      <c r="EW420" s="190"/>
      <c r="EX420" s="190"/>
      <c r="EY420" s="190"/>
      <c r="EZ420" s="190"/>
      <c r="FA420" s="190"/>
      <c r="FB420" s="190"/>
      <c r="FC420" s="190"/>
      <c r="FD420" s="190"/>
      <c r="FE420" s="190"/>
      <c r="FF420" s="190"/>
      <c r="FG420" s="190"/>
      <c r="FH420" s="190"/>
      <c r="FI420" s="190"/>
      <c r="FJ420" s="190"/>
      <c r="FK420" s="190"/>
      <c r="FL420" s="190"/>
      <c r="FM420" s="190"/>
      <c r="FN420" s="190"/>
      <c r="FO420" s="190"/>
      <c r="FP420" s="190"/>
      <c r="FQ420" s="190"/>
      <c r="FR420" s="190"/>
      <c r="FS420" s="190"/>
      <c r="FT420" s="190"/>
      <c r="FU420" s="190"/>
      <c r="FV420" s="190"/>
      <c r="FW420" s="190"/>
      <c r="FX420" s="190"/>
      <c r="FY420" s="190"/>
      <c r="FZ420" s="190"/>
      <c r="GA420" s="190"/>
      <c r="GB420" s="190"/>
      <c r="GC420" s="190"/>
      <c r="GD420" s="190"/>
      <c r="GE420" s="190"/>
      <c r="GF420" s="190"/>
      <c r="GG420" s="190"/>
      <c r="GH420" s="190"/>
      <c r="GI420" s="190"/>
      <c r="GJ420" s="190"/>
      <c r="GK420" s="190"/>
      <c r="GL420" s="190"/>
      <c r="GM420" s="190"/>
      <c r="GN420" s="190"/>
      <c r="GO420" s="190"/>
      <c r="GP420" s="190"/>
      <c r="GQ420" s="190"/>
      <c r="GR420" s="190"/>
      <c r="GS420" s="190"/>
      <c r="GT420" s="190"/>
      <c r="GU420" s="190"/>
      <c r="GV420" s="190"/>
      <c r="GW420" s="190"/>
      <c r="GX420" s="190"/>
      <c r="GY420" s="190"/>
      <c r="GZ420" s="190"/>
      <c r="HA420" s="190"/>
      <c r="HB420" s="190"/>
      <c r="HC420" s="190"/>
      <c r="HD420" s="190"/>
      <c r="HE420" s="190"/>
      <c r="HF420" s="190"/>
      <c r="HG420" s="190"/>
      <c r="HH420" s="190"/>
      <c r="HI420" s="190"/>
      <c r="HJ420" s="190"/>
      <c r="HK420" s="190"/>
      <c r="HL420" s="190"/>
      <c r="HM420" s="190"/>
      <c r="HN420" s="190"/>
      <c r="HO420" s="190"/>
      <c r="HP420" s="190"/>
      <c r="HQ420" s="190"/>
      <c r="HR420" s="190"/>
      <c r="HS420" s="190"/>
      <c r="HT420" s="190"/>
      <c r="HU420" s="190"/>
    </row>
    <row r="421" spans="1:229" s="26" customFormat="1" ht="25.5">
      <c r="A421" s="172">
        <f t="shared" si="21"/>
        <v>412</v>
      </c>
      <c r="B421" s="82"/>
      <c r="C421" s="45" t="s">
        <v>2279</v>
      </c>
      <c r="D421" s="40">
        <v>1980</v>
      </c>
      <c r="E421" s="57" t="s">
        <v>1606</v>
      </c>
      <c r="F421" s="55" t="s">
        <v>1529</v>
      </c>
      <c r="G421" s="45" t="s">
        <v>1212</v>
      </c>
      <c r="H421" s="113"/>
      <c r="I421" s="71"/>
      <c r="J421" s="74"/>
      <c r="K421" s="65"/>
      <c r="L421" s="57" t="s">
        <v>1603</v>
      </c>
      <c r="M421" s="179" t="s">
        <v>2450</v>
      </c>
      <c r="N421" s="57" t="s">
        <v>878</v>
      </c>
      <c r="O421" s="38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5"/>
      <c r="GN421" s="25"/>
      <c r="GO421" s="25"/>
      <c r="GP421" s="25"/>
      <c r="GQ421" s="25"/>
      <c r="GR421" s="25"/>
      <c r="GS421" s="25"/>
      <c r="GT421" s="25"/>
      <c r="GU421" s="25"/>
      <c r="GV421" s="25"/>
      <c r="GW421" s="25"/>
      <c r="GX421" s="25"/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</row>
    <row r="422" spans="1:229" s="26" customFormat="1">
      <c r="A422" s="172">
        <f t="shared" si="21"/>
        <v>413</v>
      </c>
      <c r="B422" s="82"/>
      <c r="C422" s="114"/>
      <c r="D422" s="118"/>
      <c r="E422" s="57"/>
      <c r="F422" s="55"/>
      <c r="G422" s="114"/>
      <c r="H422" s="113"/>
      <c r="I422" s="71"/>
      <c r="J422" s="74"/>
      <c r="K422" s="65"/>
      <c r="L422" s="57"/>
      <c r="M422" s="55"/>
      <c r="N422" s="57"/>
      <c r="O422" s="38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  <c r="FV422" s="25"/>
      <c r="FW422" s="25"/>
      <c r="FX422" s="25"/>
      <c r="FY422" s="25"/>
      <c r="FZ422" s="25"/>
      <c r="GA422" s="25"/>
      <c r="GB422" s="25"/>
      <c r="GC422" s="25"/>
      <c r="GD422" s="25"/>
      <c r="GE422" s="25"/>
      <c r="GF422" s="25"/>
      <c r="GG422" s="25"/>
      <c r="GH422" s="25"/>
      <c r="GI422" s="25"/>
      <c r="GJ422" s="25"/>
      <c r="GK422" s="25"/>
      <c r="GL422" s="25"/>
      <c r="GM422" s="25"/>
      <c r="GN422" s="25"/>
      <c r="GO422" s="25"/>
      <c r="GP422" s="25"/>
      <c r="GQ422" s="25"/>
      <c r="GR422" s="25"/>
      <c r="GS422" s="25"/>
      <c r="GT422" s="25"/>
      <c r="GU422" s="25"/>
      <c r="GV422" s="25"/>
      <c r="GW422" s="25"/>
      <c r="GX422" s="25"/>
      <c r="GY422" s="25"/>
      <c r="GZ422" s="25"/>
      <c r="HA422" s="25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</row>
    <row r="423" spans="1:229" s="26" customFormat="1" ht="15">
      <c r="A423" s="172">
        <f t="shared" si="21"/>
        <v>414</v>
      </c>
      <c r="B423" s="82"/>
      <c r="C423" s="116"/>
      <c r="D423" s="119"/>
      <c r="E423" s="57"/>
      <c r="F423" s="55"/>
      <c r="G423" s="112"/>
      <c r="H423" s="113"/>
      <c r="I423" s="71"/>
      <c r="J423" s="74"/>
      <c r="K423" s="65"/>
      <c r="L423" s="57"/>
      <c r="M423" s="55"/>
      <c r="N423" s="57"/>
      <c r="O423" s="38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  <c r="FK423" s="25"/>
      <c r="FL423" s="25"/>
      <c r="FM423" s="25"/>
      <c r="FN423" s="25"/>
      <c r="FO423" s="25"/>
      <c r="FP423" s="25"/>
      <c r="FQ423" s="25"/>
      <c r="FR423" s="25"/>
      <c r="FS423" s="25"/>
      <c r="FT423" s="25"/>
      <c r="FU423" s="25"/>
      <c r="FV423" s="25"/>
      <c r="FW423" s="25"/>
      <c r="FX423" s="25"/>
      <c r="FY423" s="25"/>
      <c r="FZ423" s="25"/>
      <c r="GA423" s="25"/>
      <c r="GB423" s="25"/>
      <c r="GC423" s="25"/>
      <c r="GD423" s="25"/>
      <c r="GE423" s="25"/>
      <c r="GF423" s="25"/>
      <c r="GG423" s="25"/>
      <c r="GH423" s="25"/>
      <c r="GI423" s="25"/>
      <c r="GJ423" s="25"/>
      <c r="GK423" s="25"/>
      <c r="GL423" s="25"/>
      <c r="GM423" s="25"/>
      <c r="GN423" s="25"/>
      <c r="GO423" s="25"/>
      <c r="GP423" s="25"/>
      <c r="GQ423" s="25"/>
      <c r="GR423" s="25"/>
      <c r="GS423" s="25"/>
      <c r="GT423" s="25"/>
      <c r="GU423" s="25"/>
      <c r="GV423" s="25"/>
      <c r="GW423" s="25"/>
      <c r="GX423" s="25"/>
      <c r="GY423" s="25"/>
      <c r="GZ423" s="25"/>
      <c r="HA423" s="25"/>
      <c r="HB423" s="25"/>
      <c r="HC423" s="25"/>
      <c r="HD423" s="25"/>
      <c r="HE423" s="25"/>
      <c r="HF423" s="25"/>
      <c r="HG423" s="25"/>
      <c r="HH423" s="25"/>
      <c r="HI423" s="25"/>
      <c r="HJ423" s="25"/>
      <c r="HK423" s="25"/>
      <c r="HL423" s="25"/>
      <c r="HM423" s="25"/>
      <c r="HN423" s="25"/>
      <c r="HO423" s="25"/>
      <c r="HP423" s="25"/>
      <c r="HQ423" s="25"/>
      <c r="HR423" s="25"/>
      <c r="HS423" s="25"/>
      <c r="HT423" s="25"/>
      <c r="HU423" s="25"/>
    </row>
    <row r="424" spans="1:229" s="26" customFormat="1" ht="25.5">
      <c r="A424" s="172">
        <f t="shared" si="21"/>
        <v>415</v>
      </c>
      <c r="B424" s="82"/>
      <c r="C424" s="45" t="s">
        <v>2282</v>
      </c>
      <c r="D424" s="40">
        <v>1987</v>
      </c>
      <c r="E424" s="57" t="s">
        <v>1606</v>
      </c>
      <c r="F424" s="55" t="s">
        <v>2291</v>
      </c>
      <c r="G424" s="120"/>
      <c r="H424" s="113"/>
      <c r="I424" s="71"/>
      <c r="J424" s="74"/>
      <c r="K424" s="65"/>
      <c r="L424" s="57" t="s">
        <v>1603</v>
      </c>
      <c r="M424" s="179" t="s">
        <v>2450</v>
      </c>
      <c r="N424" s="57" t="s">
        <v>878</v>
      </c>
      <c r="O424" s="38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  <c r="FV424" s="25"/>
      <c r="FW424" s="25"/>
      <c r="FX424" s="25"/>
      <c r="FY424" s="25"/>
      <c r="FZ424" s="25"/>
      <c r="GA424" s="25"/>
      <c r="GB424" s="25"/>
      <c r="GC424" s="25"/>
      <c r="GD424" s="25"/>
      <c r="GE424" s="25"/>
      <c r="GF424" s="25"/>
      <c r="GG424" s="25"/>
      <c r="GH424" s="25"/>
      <c r="GI424" s="25"/>
      <c r="GJ424" s="25"/>
      <c r="GK424" s="25"/>
      <c r="GL424" s="25"/>
      <c r="GM424" s="25"/>
      <c r="GN424" s="25"/>
      <c r="GO424" s="25"/>
      <c r="GP424" s="25"/>
      <c r="GQ424" s="25"/>
      <c r="GR424" s="25"/>
      <c r="GS424" s="25"/>
      <c r="GT424" s="25"/>
      <c r="GU424" s="25"/>
      <c r="GV424" s="25"/>
      <c r="GW424" s="25"/>
      <c r="GX424" s="25"/>
      <c r="GY424" s="25"/>
      <c r="GZ424" s="25"/>
      <c r="HA424" s="25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  <c r="HU424" s="25"/>
    </row>
    <row r="425" spans="1:229" s="26" customFormat="1" ht="25.5">
      <c r="A425" s="172">
        <f t="shared" si="21"/>
        <v>416</v>
      </c>
      <c r="B425" s="82"/>
      <c r="C425" s="45" t="s">
        <v>2283</v>
      </c>
      <c r="D425" s="40">
        <v>1990</v>
      </c>
      <c r="E425" s="57" t="s">
        <v>1606</v>
      </c>
      <c r="F425" s="55" t="s">
        <v>2291</v>
      </c>
      <c r="G425" s="120"/>
      <c r="H425" s="113"/>
      <c r="I425" s="71"/>
      <c r="J425" s="74"/>
      <c r="K425" s="65"/>
      <c r="L425" s="57" t="s">
        <v>1603</v>
      </c>
      <c r="M425" s="179" t="s">
        <v>2450</v>
      </c>
      <c r="N425" s="57" t="s">
        <v>878</v>
      </c>
      <c r="O425" s="38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  <c r="FZ425" s="25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5"/>
      <c r="GN425" s="25"/>
      <c r="GO425" s="25"/>
      <c r="GP425" s="25"/>
      <c r="GQ425" s="25"/>
      <c r="GR425" s="25"/>
      <c r="GS425" s="25"/>
      <c r="GT425" s="25"/>
      <c r="GU425" s="25"/>
      <c r="GV425" s="25"/>
      <c r="GW425" s="25"/>
      <c r="GX425" s="25"/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</row>
    <row r="426" spans="1:229" s="26" customFormat="1" ht="25.5">
      <c r="A426" s="172">
        <f t="shared" si="21"/>
        <v>417</v>
      </c>
      <c r="B426" s="82"/>
      <c r="C426" s="45" t="s">
        <v>2284</v>
      </c>
      <c r="D426" s="40">
        <v>1987</v>
      </c>
      <c r="E426" s="57" t="s">
        <v>1606</v>
      </c>
      <c r="F426" s="55" t="s">
        <v>2291</v>
      </c>
      <c r="G426" s="120"/>
      <c r="H426" s="113"/>
      <c r="I426" s="71"/>
      <c r="J426" s="74"/>
      <c r="K426" s="65"/>
      <c r="L426" s="57" t="s">
        <v>1603</v>
      </c>
      <c r="M426" s="179" t="s">
        <v>2450</v>
      </c>
      <c r="N426" s="57" t="s">
        <v>878</v>
      </c>
      <c r="O426" s="38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5"/>
      <c r="GN426" s="25"/>
      <c r="GO426" s="25"/>
      <c r="GP426" s="25"/>
      <c r="GQ426" s="25"/>
      <c r="GR426" s="25"/>
      <c r="GS426" s="25"/>
      <c r="GT426" s="25"/>
      <c r="GU426" s="25"/>
      <c r="GV426" s="25"/>
      <c r="GW426" s="25"/>
      <c r="GX426" s="25"/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  <c r="HU426" s="25"/>
    </row>
    <row r="427" spans="1:229" s="191" customFormat="1" ht="25.5">
      <c r="A427" s="172">
        <f t="shared" si="21"/>
        <v>418</v>
      </c>
      <c r="B427" s="224"/>
      <c r="C427" s="183" t="s">
        <v>2295</v>
      </c>
      <c r="D427" s="172">
        <v>1987</v>
      </c>
      <c r="E427" s="172" t="s">
        <v>1606</v>
      </c>
      <c r="F427" s="179" t="s">
        <v>2291</v>
      </c>
      <c r="G427" s="227"/>
      <c r="H427" s="226"/>
      <c r="I427" s="197"/>
      <c r="J427" s="185"/>
      <c r="K427" s="184">
        <v>200000</v>
      </c>
      <c r="L427" s="172" t="s">
        <v>1603</v>
      </c>
      <c r="M427" s="179" t="s">
        <v>2450</v>
      </c>
      <c r="N427" s="172" t="s">
        <v>878</v>
      </c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  <c r="BP427" s="190"/>
      <c r="BQ427" s="190"/>
      <c r="BR427" s="190"/>
      <c r="BS427" s="190"/>
      <c r="BT427" s="190"/>
      <c r="BU427" s="190"/>
      <c r="BV427" s="190"/>
      <c r="BW427" s="190"/>
      <c r="BX427" s="190"/>
      <c r="BY427" s="190"/>
      <c r="BZ427" s="190"/>
      <c r="CA427" s="190"/>
      <c r="CB427" s="190"/>
      <c r="CC427" s="190"/>
      <c r="CD427" s="190"/>
      <c r="CE427" s="190"/>
      <c r="CF427" s="190"/>
      <c r="CG427" s="190"/>
      <c r="CH427" s="190"/>
      <c r="CI427" s="190"/>
      <c r="CJ427" s="190"/>
      <c r="CK427" s="190"/>
      <c r="CL427" s="190"/>
      <c r="CM427" s="190"/>
      <c r="CN427" s="190"/>
      <c r="CO427" s="190"/>
      <c r="CP427" s="190"/>
      <c r="CQ427" s="190"/>
      <c r="CR427" s="190"/>
      <c r="CS427" s="190"/>
      <c r="CT427" s="190"/>
      <c r="CU427" s="190"/>
      <c r="CV427" s="190"/>
      <c r="CW427" s="190"/>
      <c r="CX427" s="190"/>
      <c r="CY427" s="190"/>
      <c r="CZ427" s="190"/>
      <c r="DA427" s="190"/>
      <c r="DB427" s="190"/>
      <c r="DC427" s="190"/>
      <c r="DD427" s="190"/>
      <c r="DE427" s="190"/>
      <c r="DF427" s="190"/>
      <c r="DG427" s="190"/>
      <c r="DH427" s="190"/>
      <c r="DI427" s="190"/>
      <c r="DJ427" s="190"/>
      <c r="DK427" s="190"/>
      <c r="DL427" s="190"/>
      <c r="DM427" s="190"/>
      <c r="DN427" s="190"/>
      <c r="DO427" s="190"/>
      <c r="DP427" s="190"/>
      <c r="DQ427" s="190"/>
      <c r="DR427" s="190"/>
      <c r="DS427" s="190"/>
      <c r="DT427" s="190"/>
      <c r="DU427" s="190"/>
      <c r="DV427" s="190"/>
      <c r="DW427" s="190"/>
      <c r="DX427" s="190"/>
      <c r="DY427" s="190"/>
      <c r="DZ427" s="190"/>
      <c r="EA427" s="190"/>
      <c r="EB427" s="190"/>
      <c r="EC427" s="190"/>
      <c r="ED427" s="190"/>
      <c r="EE427" s="190"/>
      <c r="EF427" s="190"/>
      <c r="EG427" s="190"/>
      <c r="EH427" s="190"/>
      <c r="EI427" s="190"/>
      <c r="EJ427" s="190"/>
      <c r="EK427" s="190"/>
      <c r="EL427" s="190"/>
      <c r="EM427" s="190"/>
      <c r="EN427" s="190"/>
      <c r="EO427" s="190"/>
      <c r="EP427" s="190"/>
      <c r="EQ427" s="190"/>
      <c r="ER427" s="190"/>
      <c r="ES427" s="190"/>
      <c r="ET427" s="190"/>
      <c r="EU427" s="190"/>
      <c r="EV427" s="190"/>
      <c r="EW427" s="190"/>
      <c r="EX427" s="190"/>
      <c r="EY427" s="190"/>
      <c r="EZ427" s="190"/>
      <c r="FA427" s="190"/>
      <c r="FB427" s="190"/>
      <c r="FC427" s="190"/>
      <c r="FD427" s="190"/>
      <c r="FE427" s="190"/>
      <c r="FF427" s="190"/>
      <c r="FG427" s="190"/>
      <c r="FH427" s="190"/>
      <c r="FI427" s="190"/>
      <c r="FJ427" s="190"/>
      <c r="FK427" s="190"/>
      <c r="FL427" s="190"/>
      <c r="FM427" s="190"/>
      <c r="FN427" s="190"/>
      <c r="FO427" s="190"/>
      <c r="FP427" s="190"/>
      <c r="FQ427" s="190"/>
      <c r="FR427" s="190"/>
      <c r="FS427" s="190"/>
      <c r="FT427" s="190"/>
      <c r="FU427" s="190"/>
      <c r="FV427" s="190"/>
      <c r="FW427" s="190"/>
      <c r="FX427" s="190"/>
      <c r="FY427" s="190"/>
      <c r="FZ427" s="190"/>
      <c r="GA427" s="190"/>
      <c r="GB427" s="190"/>
      <c r="GC427" s="190"/>
      <c r="GD427" s="190"/>
      <c r="GE427" s="190"/>
      <c r="GF427" s="190"/>
      <c r="GG427" s="190"/>
      <c r="GH427" s="190"/>
      <c r="GI427" s="190"/>
      <c r="GJ427" s="190"/>
      <c r="GK427" s="190"/>
      <c r="GL427" s="190"/>
      <c r="GM427" s="190"/>
      <c r="GN427" s="190"/>
      <c r="GO427" s="190"/>
      <c r="GP427" s="190"/>
      <c r="GQ427" s="190"/>
      <c r="GR427" s="190"/>
      <c r="GS427" s="190"/>
      <c r="GT427" s="190"/>
      <c r="GU427" s="190"/>
      <c r="GV427" s="190"/>
      <c r="GW427" s="190"/>
      <c r="GX427" s="190"/>
      <c r="GY427" s="190"/>
      <c r="GZ427" s="190"/>
      <c r="HA427" s="190"/>
      <c r="HB427" s="190"/>
      <c r="HC427" s="190"/>
      <c r="HD427" s="190"/>
      <c r="HE427" s="190"/>
      <c r="HF427" s="190"/>
      <c r="HG427" s="190"/>
      <c r="HH427" s="190"/>
      <c r="HI427" s="190"/>
      <c r="HJ427" s="190"/>
      <c r="HK427" s="190"/>
      <c r="HL427" s="190"/>
      <c r="HM427" s="190"/>
      <c r="HN427" s="190"/>
      <c r="HO427" s="190"/>
      <c r="HP427" s="190"/>
      <c r="HQ427" s="190"/>
      <c r="HR427" s="190"/>
      <c r="HS427" s="190"/>
      <c r="HT427" s="190"/>
      <c r="HU427" s="190"/>
    </row>
    <row r="428" spans="1:229" s="191" customFormat="1" ht="51">
      <c r="A428" s="172">
        <f t="shared" si="21"/>
        <v>419</v>
      </c>
      <c r="B428" s="224"/>
      <c r="C428" s="175" t="s">
        <v>2286</v>
      </c>
      <c r="D428" s="177">
        <v>1987</v>
      </c>
      <c r="E428" s="172" t="s">
        <v>1606</v>
      </c>
      <c r="F428" s="179" t="s">
        <v>2291</v>
      </c>
      <c r="G428" s="227"/>
      <c r="H428" s="226"/>
      <c r="I428" s="197"/>
      <c r="J428" s="185"/>
      <c r="K428" s="184">
        <v>450000</v>
      </c>
      <c r="L428" s="172" t="s">
        <v>1603</v>
      </c>
      <c r="M428" s="179" t="s">
        <v>2450</v>
      </c>
      <c r="N428" s="172" t="s">
        <v>878</v>
      </c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190"/>
      <c r="BQ428" s="190"/>
      <c r="BR428" s="190"/>
      <c r="BS428" s="190"/>
      <c r="BT428" s="190"/>
      <c r="BU428" s="190"/>
      <c r="BV428" s="190"/>
      <c r="BW428" s="190"/>
      <c r="BX428" s="190"/>
      <c r="BY428" s="190"/>
      <c r="BZ428" s="190"/>
      <c r="CA428" s="190"/>
      <c r="CB428" s="190"/>
      <c r="CC428" s="190"/>
      <c r="CD428" s="190"/>
      <c r="CE428" s="190"/>
      <c r="CF428" s="190"/>
      <c r="CG428" s="190"/>
      <c r="CH428" s="190"/>
      <c r="CI428" s="190"/>
      <c r="CJ428" s="190"/>
      <c r="CK428" s="190"/>
      <c r="CL428" s="190"/>
      <c r="CM428" s="190"/>
      <c r="CN428" s="190"/>
      <c r="CO428" s="190"/>
      <c r="CP428" s="190"/>
      <c r="CQ428" s="190"/>
      <c r="CR428" s="190"/>
      <c r="CS428" s="190"/>
      <c r="CT428" s="190"/>
      <c r="CU428" s="190"/>
      <c r="CV428" s="190"/>
      <c r="CW428" s="190"/>
      <c r="CX428" s="190"/>
      <c r="CY428" s="190"/>
      <c r="CZ428" s="190"/>
      <c r="DA428" s="190"/>
      <c r="DB428" s="190"/>
      <c r="DC428" s="190"/>
      <c r="DD428" s="190"/>
      <c r="DE428" s="190"/>
      <c r="DF428" s="190"/>
      <c r="DG428" s="190"/>
      <c r="DH428" s="190"/>
      <c r="DI428" s="190"/>
      <c r="DJ428" s="190"/>
      <c r="DK428" s="190"/>
      <c r="DL428" s="190"/>
      <c r="DM428" s="190"/>
      <c r="DN428" s="190"/>
      <c r="DO428" s="190"/>
      <c r="DP428" s="190"/>
      <c r="DQ428" s="190"/>
      <c r="DR428" s="190"/>
      <c r="DS428" s="190"/>
      <c r="DT428" s="190"/>
      <c r="DU428" s="190"/>
      <c r="DV428" s="190"/>
      <c r="DW428" s="190"/>
      <c r="DX428" s="190"/>
      <c r="DY428" s="190"/>
      <c r="DZ428" s="190"/>
      <c r="EA428" s="190"/>
      <c r="EB428" s="190"/>
      <c r="EC428" s="190"/>
      <c r="ED428" s="190"/>
      <c r="EE428" s="190"/>
      <c r="EF428" s="190"/>
      <c r="EG428" s="190"/>
      <c r="EH428" s="190"/>
      <c r="EI428" s="190"/>
      <c r="EJ428" s="190"/>
      <c r="EK428" s="190"/>
      <c r="EL428" s="190"/>
      <c r="EM428" s="190"/>
      <c r="EN428" s="190"/>
      <c r="EO428" s="190"/>
      <c r="EP428" s="190"/>
      <c r="EQ428" s="190"/>
      <c r="ER428" s="190"/>
      <c r="ES428" s="190"/>
      <c r="ET428" s="190"/>
      <c r="EU428" s="190"/>
      <c r="EV428" s="190"/>
      <c r="EW428" s="190"/>
      <c r="EX428" s="190"/>
      <c r="EY428" s="190"/>
      <c r="EZ428" s="190"/>
      <c r="FA428" s="190"/>
      <c r="FB428" s="190"/>
      <c r="FC428" s="190"/>
      <c r="FD428" s="190"/>
      <c r="FE428" s="190"/>
      <c r="FF428" s="190"/>
      <c r="FG428" s="190"/>
      <c r="FH428" s="190"/>
      <c r="FI428" s="190"/>
      <c r="FJ428" s="190"/>
      <c r="FK428" s="190"/>
      <c r="FL428" s="190"/>
      <c r="FM428" s="190"/>
      <c r="FN428" s="190"/>
      <c r="FO428" s="190"/>
      <c r="FP428" s="190"/>
      <c r="FQ428" s="190"/>
      <c r="FR428" s="190"/>
      <c r="FS428" s="190"/>
      <c r="FT428" s="190"/>
      <c r="FU428" s="190"/>
      <c r="FV428" s="190"/>
      <c r="FW428" s="190"/>
      <c r="FX428" s="190"/>
      <c r="FY428" s="190"/>
      <c r="FZ428" s="190"/>
      <c r="GA428" s="190"/>
      <c r="GB428" s="190"/>
      <c r="GC428" s="190"/>
      <c r="GD428" s="190"/>
      <c r="GE428" s="190"/>
      <c r="GF428" s="190"/>
      <c r="GG428" s="190"/>
      <c r="GH428" s="190"/>
      <c r="GI428" s="190"/>
      <c r="GJ428" s="190"/>
      <c r="GK428" s="190"/>
      <c r="GL428" s="190"/>
      <c r="GM428" s="190"/>
      <c r="GN428" s="190"/>
      <c r="GO428" s="190"/>
      <c r="GP428" s="190"/>
      <c r="GQ428" s="190"/>
      <c r="GR428" s="190"/>
      <c r="GS428" s="190"/>
      <c r="GT428" s="190"/>
      <c r="GU428" s="190"/>
      <c r="GV428" s="190"/>
      <c r="GW428" s="190"/>
      <c r="GX428" s="190"/>
      <c r="GY428" s="190"/>
      <c r="GZ428" s="190"/>
      <c r="HA428" s="190"/>
      <c r="HB428" s="190"/>
      <c r="HC428" s="190"/>
      <c r="HD428" s="190"/>
      <c r="HE428" s="190"/>
      <c r="HF428" s="190"/>
      <c r="HG428" s="190"/>
      <c r="HH428" s="190"/>
      <c r="HI428" s="190"/>
      <c r="HJ428" s="190"/>
      <c r="HK428" s="190"/>
      <c r="HL428" s="190"/>
      <c r="HM428" s="190"/>
      <c r="HN428" s="190"/>
      <c r="HO428" s="190"/>
      <c r="HP428" s="190"/>
      <c r="HQ428" s="190"/>
      <c r="HR428" s="190"/>
      <c r="HS428" s="190"/>
      <c r="HT428" s="190"/>
      <c r="HU428" s="190"/>
    </row>
    <row r="429" spans="1:229" s="26" customFormat="1" ht="25.5">
      <c r="A429" s="172">
        <f t="shared" si="21"/>
        <v>420</v>
      </c>
      <c r="B429" s="82"/>
      <c r="C429" s="121" t="s">
        <v>2287</v>
      </c>
      <c r="D429" s="40">
        <v>1988</v>
      </c>
      <c r="E429" s="57" t="s">
        <v>1606</v>
      </c>
      <c r="F429" s="55" t="s">
        <v>2290</v>
      </c>
      <c r="G429" s="120"/>
      <c r="H429" s="113"/>
      <c r="I429" s="71"/>
      <c r="J429" s="74"/>
      <c r="K429" s="65"/>
      <c r="L429" s="57" t="s">
        <v>1603</v>
      </c>
      <c r="M429" s="179" t="s">
        <v>2450</v>
      </c>
      <c r="N429" s="57" t="s">
        <v>878</v>
      </c>
      <c r="O429" s="38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  <c r="FZ429" s="25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5"/>
      <c r="GN429" s="25"/>
      <c r="GO429" s="25"/>
      <c r="GP429" s="25"/>
      <c r="GQ429" s="25"/>
      <c r="GR429" s="25"/>
      <c r="GS429" s="25"/>
      <c r="GT429" s="25"/>
      <c r="GU429" s="25"/>
      <c r="GV429" s="25"/>
      <c r="GW429" s="25"/>
      <c r="GX429" s="25"/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</row>
    <row r="430" spans="1:229" s="26" customFormat="1" ht="25.5">
      <c r="A430" s="172">
        <f t="shared" si="21"/>
        <v>421</v>
      </c>
      <c r="B430" s="82"/>
      <c r="C430" s="121" t="s">
        <v>2288</v>
      </c>
      <c r="D430" s="40">
        <v>1990</v>
      </c>
      <c r="E430" s="57" t="s">
        <v>1606</v>
      </c>
      <c r="F430" s="55" t="s">
        <v>2290</v>
      </c>
      <c r="G430" s="120"/>
      <c r="H430" s="113"/>
      <c r="I430" s="71"/>
      <c r="J430" s="74"/>
      <c r="K430" s="65"/>
      <c r="L430" s="57" t="s">
        <v>1603</v>
      </c>
      <c r="M430" s="179" t="s">
        <v>2450</v>
      </c>
      <c r="N430" s="57" t="s">
        <v>878</v>
      </c>
      <c r="O430" s="38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  <c r="FZ430" s="25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5"/>
      <c r="GN430" s="25"/>
      <c r="GO430" s="25"/>
      <c r="GP430" s="25"/>
      <c r="GQ430" s="25"/>
      <c r="GR430" s="25"/>
      <c r="GS430" s="25"/>
      <c r="GT430" s="25"/>
      <c r="GU430" s="25"/>
      <c r="GV430" s="25"/>
      <c r="GW430" s="25"/>
      <c r="GX430" s="25"/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</row>
    <row r="431" spans="1:229" s="191" customFormat="1" ht="25.5">
      <c r="A431" s="172">
        <f t="shared" si="21"/>
        <v>422</v>
      </c>
      <c r="B431" s="224"/>
      <c r="C431" s="179" t="s">
        <v>2295</v>
      </c>
      <c r="D431" s="172">
        <v>1988</v>
      </c>
      <c r="E431" s="172" t="s">
        <v>1606</v>
      </c>
      <c r="F431" s="179" t="s">
        <v>2290</v>
      </c>
      <c r="G431" s="227"/>
      <c r="H431" s="226"/>
      <c r="I431" s="197"/>
      <c r="J431" s="185"/>
      <c r="K431" s="184">
        <v>200000</v>
      </c>
      <c r="L431" s="172" t="s">
        <v>1603</v>
      </c>
      <c r="M431" s="179" t="s">
        <v>2450</v>
      </c>
      <c r="N431" s="172" t="s">
        <v>878</v>
      </c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190"/>
      <c r="BC431" s="190"/>
      <c r="BD431" s="190"/>
      <c r="BE431" s="190"/>
      <c r="BF431" s="190"/>
      <c r="BG431" s="190"/>
      <c r="BH431" s="190"/>
      <c r="BI431" s="190"/>
      <c r="BJ431" s="190"/>
      <c r="BK431" s="190"/>
      <c r="BL431" s="190"/>
      <c r="BM431" s="190"/>
      <c r="BN431" s="190"/>
      <c r="BO431" s="190"/>
      <c r="BP431" s="190"/>
      <c r="BQ431" s="190"/>
      <c r="BR431" s="190"/>
      <c r="BS431" s="190"/>
      <c r="BT431" s="190"/>
      <c r="BU431" s="190"/>
      <c r="BV431" s="190"/>
      <c r="BW431" s="190"/>
      <c r="BX431" s="190"/>
      <c r="BY431" s="190"/>
      <c r="BZ431" s="190"/>
      <c r="CA431" s="190"/>
      <c r="CB431" s="190"/>
      <c r="CC431" s="190"/>
      <c r="CD431" s="190"/>
      <c r="CE431" s="190"/>
      <c r="CF431" s="190"/>
      <c r="CG431" s="190"/>
      <c r="CH431" s="190"/>
      <c r="CI431" s="190"/>
      <c r="CJ431" s="190"/>
      <c r="CK431" s="190"/>
      <c r="CL431" s="190"/>
      <c r="CM431" s="190"/>
      <c r="CN431" s="190"/>
      <c r="CO431" s="190"/>
      <c r="CP431" s="190"/>
      <c r="CQ431" s="190"/>
      <c r="CR431" s="190"/>
      <c r="CS431" s="190"/>
      <c r="CT431" s="190"/>
      <c r="CU431" s="190"/>
      <c r="CV431" s="190"/>
      <c r="CW431" s="190"/>
      <c r="CX431" s="190"/>
      <c r="CY431" s="190"/>
      <c r="CZ431" s="190"/>
      <c r="DA431" s="190"/>
      <c r="DB431" s="190"/>
      <c r="DC431" s="190"/>
      <c r="DD431" s="190"/>
      <c r="DE431" s="190"/>
      <c r="DF431" s="190"/>
      <c r="DG431" s="190"/>
      <c r="DH431" s="190"/>
      <c r="DI431" s="190"/>
      <c r="DJ431" s="190"/>
      <c r="DK431" s="190"/>
      <c r="DL431" s="190"/>
      <c r="DM431" s="190"/>
      <c r="DN431" s="190"/>
      <c r="DO431" s="190"/>
      <c r="DP431" s="190"/>
      <c r="DQ431" s="190"/>
      <c r="DR431" s="190"/>
      <c r="DS431" s="190"/>
      <c r="DT431" s="190"/>
      <c r="DU431" s="190"/>
      <c r="DV431" s="190"/>
      <c r="DW431" s="190"/>
      <c r="DX431" s="190"/>
      <c r="DY431" s="190"/>
      <c r="DZ431" s="190"/>
      <c r="EA431" s="190"/>
      <c r="EB431" s="190"/>
      <c r="EC431" s="190"/>
      <c r="ED431" s="190"/>
      <c r="EE431" s="190"/>
      <c r="EF431" s="190"/>
      <c r="EG431" s="190"/>
      <c r="EH431" s="190"/>
      <c r="EI431" s="190"/>
      <c r="EJ431" s="190"/>
      <c r="EK431" s="190"/>
      <c r="EL431" s="190"/>
      <c r="EM431" s="190"/>
      <c r="EN431" s="190"/>
      <c r="EO431" s="190"/>
      <c r="EP431" s="190"/>
      <c r="EQ431" s="190"/>
      <c r="ER431" s="190"/>
      <c r="ES431" s="190"/>
      <c r="ET431" s="190"/>
      <c r="EU431" s="190"/>
      <c r="EV431" s="190"/>
      <c r="EW431" s="190"/>
      <c r="EX431" s="190"/>
      <c r="EY431" s="190"/>
      <c r="EZ431" s="190"/>
      <c r="FA431" s="190"/>
      <c r="FB431" s="190"/>
      <c r="FC431" s="190"/>
      <c r="FD431" s="190"/>
      <c r="FE431" s="190"/>
      <c r="FF431" s="190"/>
      <c r="FG431" s="190"/>
      <c r="FH431" s="190"/>
      <c r="FI431" s="190"/>
      <c r="FJ431" s="190"/>
      <c r="FK431" s="190"/>
      <c r="FL431" s="190"/>
      <c r="FM431" s="190"/>
      <c r="FN431" s="190"/>
      <c r="FO431" s="190"/>
      <c r="FP431" s="190"/>
      <c r="FQ431" s="190"/>
      <c r="FR431" s="190"/>
      <c r="FS431" s="190"/>
      <c r="FT431" s="190"/>
      <c r="FU431" s="190"/>
      <c r="FV431" s="190"/>
      <c r="FW431" s="190"/>
      <c r="FX431" s="190"/>
      <c r="FY431" s="190"/>
      <c r="FZ431" s="190"/>
      <c r="GA431" s="190"/>
      <c r="GB431" s="190"/>
      <c r="GC431" s="190"/>
      <c r="GD431" s="190"/>
      <c r="GE431" s="190"/>
      <c r="GF431" s="190"/>
      <c r="GG431" s="190"/>
      <c r="GH431" s="190"/>
      <c r="GI431" s="190"/>
      <c r="GJ431" s="190"/>
      <c r="GK431" s="190"/>
      <c r="GL431" s="190"/>
      <c r="GM431" s="190"/>
      <c r="GN431" s="190"/>
      <c r="GO431" s="190"/>
      <c r="GP431" s="190"/>
      <c r="GQ431" s="190"/>
      <c r="GR431" s="190"/>
      <c r="GS431" s="190"/>
      <c r="GT431" s="190"/>
      <c r="GU431" s="190"/>
      <c r="GV431" s="190"/>
      <c r="GW431" s="190"/>
      <c r="GX431" s="190"/>
      <c r="GY431" s="190"/>
      <c r="GZ431" s="190"/>
      <c r="HA431" s="190"/>
      <c r="HB431" s="190"/>
      <c r="HC431" s="190"/>
      <c r="HD431" s="190"/>
      <c r="HE431" s="190"/>
      <c r="HF431" s="190"/>
      <c r="HG431" s="190"/>
      <c r="HH431" s="190"/>
      <c r="HI431" s="190"/>
      <c r="HJ431" s="190"/>
      <c r="HK431" s="190"/>
      <c r="HL431" s="190"/>
      <c r="HM431" s="190"/>
      <c r="HN431" s="190"/>
      <c r="HO431" s="190"/>
      <c r="HP431" s="190"/>
      <c r="HQ431" s="190"/>
      <c r="HR431" s="190"/>
      <c r="HS431" s="190"/>
      <c r="HT431" s="190"/>
      <c r="HU431" s="190"/>
    </row>
    <row r="432" spans="1:229" s="191" customFormat="1" ht="25.5">
      <c r="A432" s="172">
        <f t="shared" si="21"/>
        <v>423</v>
      </c>
      <c r="B432" s="224"/>
      <c r="C432" s="179" t="s">
        <v>3511</v>
      </c>
      <c r="D432" s="172">
        <v>1988</v>
      </c>
      <c r="E432" s="172" t="s">
        <v>1606</v>
      </c>
      <c r="F432" s="179" t="s">
        <v>2290</v>
      </c>
      <c r="G432" s="227"/>
      <c r="H432" s="226"/>
      <c r="I432" s="197"/>
      <c r="J432" s="185"/>
      <c r="K432" s="184">
        <v>410000</v>
      </c>
      <c r="L432" s="172" t="s">
        <v>1603</v>
      </c>
      <c r="M432" s="179" t="s">
        <v>2450</v>
      </c>
      <c r="N432" s="172" t="s">
        <v>878</v>
      </c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  <c r="DW432" s="190"/>
      <c r="DX432" s="190"/>
      <c r="DY432" s="190"/>
      <c r="DZ432" s="190"/>
      <c r="EA432" s="190"/>
      <c r="EB432" s="190"/>
      <c r="EC432" s="190"/>
      <c r="ED432" s="190"/>
      <c r="EE432" s="190"/>
      <c r="EF432" s="190"/>
      <c r="EG432" s="190"/>
      <c r="EH432" s="190"/>
      <c r="EI432" s="190"/>
      <c r="EJ432" s="190"/>
      <c r="EK432" s="190"/>
      <c r="EL432" s="190"/>
      <c r="EM432" s="190"/>
      <c r="EN432" s="190"/>
      <c r="EO432" s="190"/>
      <c r="EP432" s="190"/>
      <c r="EQ432" s="190"/>
      <c r="ER432" s="190"/>
      <c r="ES432" s="190"/>
      <c r="ET432" s="190"/>
      <c r="EU432" s="190"/>
      <c r="EV432" s="190"/>
      <c r="EW432" s="190"/>
      <c r="EX432" s="190"/>
      <c r="EY432" s="190"/>
      <c r="EZ432" s="190"/>
      <c r="FA432" s="190"/>
      <c r="FB432" s="190"/>
      <c r="FC432" s="190"/>
      <c r="FD432" s="190"/>
      <c r="FE432" s="190"/>
      <c r="FF432" s="190"/>
      <c r="FG432" s="190"/>
      <c r="FH432" s="190"/>
      <c r="FI432" s="190"/>
      <c r="FJ432" s="190"/>
      <c r="FK432" s="190"/>
      <c r="FL432" s="190"/>
      <c r="FM432" s="190"/>
      <c r="FN432" s="190"/>
      <c r="FO432" s="190"/>
      <c r="FP432" s="190"/>
      <c r="FQ432" s="190"/>
      <c r="FR432" s="190"/>
      <c r="FS432" s="190"/>
      <c r="FT432" s="190"/>
      <c r="FU432" s="190"/>
      <c r="FV432" s="190"/>
      <c r="FW432" s="190"/>
      <c r="FX432" s="190"/>
      <c r="FY432" s="190"/>
      <c r="FZ432" s="190"/>
      <c r="GA432" s="190"/>
      <c r="GB432" s="190"/>
      <c r="GC432" s="190"/>
      <c r="GD432" s="190"/>
      <c r="GE432" s="190"/>
      <c r="GF432" s="190"/>
      <c r="GG432" s="190"/>
      <c r="GH432" s="190"/>
      <c r="GI432" s="190"/>
      <c r="GJ432" s="190"/>
      <c r="GK432" s="190"/>
      <c r="GL432" s="190"/>
      <c r="GM432" s="190"/>
      <c r="GN432" s="190"/>
      <c r="GO432" s="190"/>
      <c r="GP432" s="190"/>
      <c r="GQ432" s="190"/>
      <c r="GR432" s="190"/>
      <c r="GS432" s="190"/>
      <c r="GT432" s="190"/>
      <c r="GU432" s="190"/>
      <c r="GV432" s="190"/>
      <c r="GW432" s="190"/>
      <c r="GX432" s="190"/>
      <c r="GY432" s="190"/>
      <c r="GZ432" s="190"/>
      <c r="HA432" s="190"/>
      <c r="HB432" s="190"/>
      <c r="HC432" s="190"/>
      <c r="HD432" s="190"/>
      <c r="HE432" s="190"/>
      <c r="HF432" s="190"/>
      <c r="HG432" s="190"/>
      <c r="HH432" s="190"/>
      <c r="HI432" s="190"/>
      <c r="HJ432" s="190"/>
      <c r="HK432" s="190"/>
      <c r="HL432" s="190"/>
      <c r="HM432" s="190"/>
      <c r="HN432" s="190"/>
      <c r="HO432" s="190"/>
      <c r="HP432" s="190"/>
      <c r="HQ432" s="190"/>
      <c r="HR432" s="190"/>
      <c r="HS432" s="190"/>
      <c r="HT432" s="190"/>
      <c r="HU432" s="190"/>
    </row>
    <row r="433" spans="1:229" s="191" customFormat="1" ht="25.5">
      <c r="A433" s="172">
        <f t="shared" si="21"/>
        <v>424</v>
      </c>
      <c r="B433" s="224"/>
      <c r="C433" s="250" t="s">
        <v>2289</v>
      </c>
      <c r="D433" s="177">
        <v>1988</v>
      </c>
      <c r="E433" s="172" t="s">
        <v>1606</v>
      </c>
      <c r="F433" s="179" t="s">
        <v>2290</v>
      </c>
      <c r="G433" s="227"/>
      <c r="H433" s="226"/>
      <c r="I433" s="197"/>
      <c r="J433" s="185"/>
      <c r="K433" s="184">
        <v>400000</v>
      </c>
      <c r="L433" s="172" t="s">
        <v>1603</v>
      </c>
      <c r="M433" s="179" t="s">
        <v>2450</v>
      </c>
      <c r="N433" s="172" t="s">
        <v>878</v>
      </c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190"/>
      <c r="BC433" s="190"/>
      <c r="BD433" s="190"/>
      <c r="BE433" s="190"/>
      <c r="BF433" s="190"/>
      <c r="BG433" s="190"/>
      <c r="BH433" s="190"/>
      <c r="BI433" s="190"/>
      <c r="BJ433" s="190"/>
      <c r="BK433" s="190"/>
      <c r="BL433" s="190"/>
      <c r="BM433" s="190"/>
      <c r="BN433" s="190"/>
      <c r="BO433" s="190"/>
      <c r="BP433" s="190"/>
      <c r="BQ433" s="190"/>
      <c r="BR433" s="190"/>
      <c r="BS433" s="190"/>
      <c r="BT433" s="190"/>
      <c r="BU433" s="190"/>
      <c r="BV433" s="190"/>
      <c r="BW433" s="190"/>
      <c r="BX433" s="190"/>
      <c r="BY433" s="190"/>
      <c r="BZ433" s="190"/>
      <c r="CA433" s="190"/>
      <c r="CB433" s="190"/>
      <c r="CC433" s="190"/>
      <c r="CD433" s="190"/>
      <c r="CE433" s="190"/>
      <c r="CF433" s="190"/>
      <c r="CG433" s="190"/>
      <c r="CH433" s="190"/>
      <c r="CI433" s="190"/>
      <c r="CJ433" s="190"/>
      <c r="CK433" s="190"/>
      <c r="CL433" s="190"/>
      <c r="CM433" s="190"/>
      <c r="CN433" s="190"/>
      <c r="CO433" s="190"/>
      <c r="CP433" s="190"/>
      <c r="CQ433" s="190"/>
      <c r="CR433" s="190"/>
      <c r="CS433" s="190"/>
      <c r="CT433" s="190"/>
      <c r="CU433" s="190"/>
      <c r="CV433" s="190"/>
      <c r="CW433" s="190"/>
      <c r="CX433" s="190"/>
      <c r="CY433" s="190"/>
      <c r="CZ433" s="190"/>
      <c r="DA433" s="190"/>
      <c r="DB433" s="190"/>
      <c r="DC433" s="190"/>
      <c r="DD433" s="190"/>
      <c r="DE433" s="190"/>
      <c r="DF433" s="190"/>
      <c r="DG433" s="190"/>
      <c r="DH433" s="190"/>
      <c r="DI433" s="190"/>
      <c r="DJ433" s="190"/>
      <c r="DK433" s="190"/>
      <c r="DL433" s="190"/>
      <c r="DM433" s="190"/>
      <c r="DN433" s="190"/>
      <c r="DO433" s="190"/>
      <c r="DP433" s="190"/>
      <c r="DQ433" s="190"/>
      <c r="DR433" s="190"/>
      <c r="DS433" s="190"/>
      <c r="DT433" s="190"/>
      <c r="DU433" s="190"/>
      <c r="DV433" s="190"/>
      <c r="DW433" s="190"/>
      <c r="DX433" s="190"/>
      <c r="DY433" s="190"/>
      <c r="DZ433" s="190"/>
      <c r="EA433" s="190"/>
      <c r="EB433" s="190"/>
      <c r="EC433" s="190"/>
      <c r="ED433" s="190"/>
      <c r="EE433" s="190"/>
      <c r="EF433" s="190"/>
      <c r="EG433" s="190"/>
      <c r="EH433" s="190"/>
      <c r="EI433" s="190"/>
      <c r="EJ433" s="190"/>
      <c r="EK433" s="190"/>
      <c r="EL433" s="190"/>
      <c r="EM433" s="190"/>
      <c r="EN433" s="190"/>
      <c r="EO433" s="190"/>
      <c r="EP433" s="190"/>
      <c r="EQ433" s="190"/>
      <c r="ER433" s="190"/>
      <c r="ES433" s="190"/>
      <c r="ET433" s="190"/>
      <c r="EU433" s="190"/>
      <c r="EV433" s="190"/>
      <c r="EW433" s="190"/>
      <c r="EX433" s="190"/>
      <c r="EY433" s="190"/>
      <c r="EZ433" s="190"/>
      <c r="FA433" s="190"/>
      <c r="FB433" s="190"/>
      <c r="FC433" s="190"/>
      <c r="FD433" s="190"/>
      <c r="FE433" s="190"/>
      <c r="FF433" s="190"/>
      <c r="FG433" s="190"/>
      <c r="FH433" s="190"/>
      <c r="FI433" s="190"/>
      <c r="FJ433" s="190"/>
      <c r="FK433" s="190"/>
      <c r="FL433" s="190"/>
      <c r="FM433" s="190"/>
      <c r="FN433" s="190"/>
      <c r="FO433" s="190"/>
      <c r="FP433" s="190"/>
      <c r="FQ433" s="190"/>
      <c r="FR433" s="190"/>
      <c r="FS433" s="190"/>
      <c r="FT433" s="190"/>
      <c r="FU433" s="190"/>
      <c r="FV433" s="190"/>
      <c r="FW433" s="190"/>
      <c r="FX433" s="190"/>
      <c r="FY433" s="190"/>
      <c r="FZ433" s="190"/>
      <c r="GA433" s="190"/>
      <c r="GB433" s="190"/>
      <c r="GC433" s="190"/>
      <c r="GD433" s="190"/>
      <c r="GE433" s="190"/>
      <c r="GF433" s="190"/>
      <c r="GG433" s="190"/>
      <c r="GH433" s="190"/>
      <c r="GI433" s="190"/>
      <c r="GJ433" s="190"/>
      <c r="GK433" s="190"/>
      <c r="GL433" s="190"/>
      <c r="GM433" s="190"/>
      <c r="GN433" s="190"/>
      <c r="GO433" s="190"/>
      <c r="GP433" s="190"/>
      <c r="GQ433" s="190"/>
      <c r="GR433" s="190"/>
      <c r="GS433" s="190"/>
      <c r="GT433" s="190"/>
      <c r="GU433" s="190"/>
      <c r="GV433" s="190"/>
      <c r="GW433" s="190"/>
      <c r="GX433" s="190"/>
      <c r="GY433" s="190"/>
      <c r="GZ433" s="190"/>
      <c r="HA433" s="190"/>
      <c r="HB433" s="190"/>
      <c r="HC433" s="190"/>
      <c r="HD433" s="190"/>
      <c r="HE433" s="190"/>
      <c r="HF433" s="190"/>
      <c r="HG433" s="190"/>
      <c r="HH433" s="190"/>
      <c r="HI433" s="190"/>
      <c r="HJ433" s="190"/>
      <c r="HK433" s="190"/>
      <c r="HL433" s="190"/>
      <c r="HM433" s="190"/>
      <c r="HN433" s="190"/>
      <c r="HO433" s="190"/>
      <c r="HP433" s="190"/>
      <c r="HQ433" s="190"/>
      <c r="HR433" s="190"/>
      <c r="HS433" s="190"/>
      <c r="HT433" s="190"/>
      <c r="HU433" s="190"/>
    </row>
    <row r="434" spans="1:229" s="26" customFormat="1" ht="25.5">
      <c r="A434" s="172">
        <f t="shared" si="21"/>
        <v>425</v>
      </c>
      <c r="B434" s="82"/>
      <c r="C434" s="45" t="s">
        <v>2292</v>
      </c>
      <c r="D434" s="40">
        <v>1992</v>
      </c>
      <c r="E434" s="57" t="s">
        <v>1606</v>
      </c>
      <c r="F434" s="55" t="s">
        <v>2294</v>
      </c>
      <c r="G434" s="120"/>
      <c r="H434" s="113"/>
      <c r="I434" s="71"/>
      <c r="J434" s="74"/>
      <c r="K434" s="65"/>
      <c r="L434" s="57" t="s">
        <v>1603</v>
      </c>
      <c r="M434" s="179" t="s">
        <v>2450</v>
      </c>
      <c r="N434" s="57" t="s">
        <v>878</v>
      </c>
      <c r="O434" s="38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  <c r="FZ434" s="25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5"/>
      <c r="GN434" s="25"/>
      <c r="GO434" s="25"/>
      <c r="GP434" s="25"/>
      <c r="GQ434" s="25"/>
      <c r="GR434" s="25"/>
      <c r="GS434" s="25"/>
      <c r="GT434" s="25"/>
      <c r="GU434" s="25"/>
      <c r="GV434" s="25"/>
      <c r="GW434" s="25"/>
      <c r="GX434" s="25"/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</row>
    <row r="435" spans="1:229" s="26" customFormat="1" ht="25.5">
      <c r="A435" s="172">
        <f t="shared" si="21"/>
        <v>426</v>
      </c>
      <c r="B435" s="82"/>
      <c r="C435" s="45" t="s">
        <v>2293</v>
      </c>
      <c r="D435" s="40">
        <v>1990</v>
      </c>
      <c r="E435" s="57" t="s">
        <v>1606</v>
      </c>
      <c r="F435" s="55" t="s">
        <v>2294</v>
      </c>
      <c r="G435" s="120"/>
      <c r="H435" s="113"/>
      <c r="I435" s="71"/>
      <c r="J435" s="74"/>
      <c r="K435" s="65"/>
      <c r="L435" s="57" t="s">
        <v>1603</v>
      </c>
      <c r="M435" s="179" t="s">
        <v>2450</v>
      </c>
      <c r="N435" s="57" t="s">
        <v>878</v>
      </c>
      <c r="O435" s="38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  <c r="FZ435" s="25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5"/>
      <c r="GN435" s="25"/>
      <c r="GO435" s="25"/>
      <c r="GP435" s="25"/>
      <c r="GQ435" s="25"/>
      <c r="GR435" s="25"/>
      <c r="GS435" s="25"/>
      <c r="GT435" s="25"/>
      <c r="GU435" s="25"/>
      <c r="GV435" s="25"/>
      <c r="GW435" s="25"/>
      <c r="GX435" s="25"/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</row>
    <row r="436" spans="1:229" s="191" customFormat="1" ht="25.5">
      <c r="A436" s="172">
        <f t="shared" si="21"/>
        <v>427</v>
      </c>
      <c r="B436" s="224"/>
      <c r="C436" s="183" t="s">
        <v>2285</v>
      </c>
      <c r="D436" s="172">
        <v>1988</v>
      </c>
      <c r="E436" s="172" t="s">
        <v>1606</v>
      </c>
      <c r="F436" s="179" t="s">
        <v>2294</v>
      </c>
      <c r="G436" s="227"/>
      <c r="H436" s="226"/>
      <c r="I436" s="197"/>
      <c r="J436" s="185"/>
      <c r="K436" s="184">
        <v>210000</v>
      </c>
      <c r="L436" s="172" t="s">
        <v>1603</v>
      </c>
      <c r="M436" s="179" t="s">
        <v>2450</v>
      </c>
      <c r="N436" s="172" t="s">
        <v>878</v>
      </c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190"/>
      <c r="BC436" s="190"/>
      <c r="BD436" s="190"/>
      <c r="BE436" s="190"/>
      <c r="BF436" s="190"/>
      <c r="BG436" s="190"/>
      <c r="BH436" s="190"/>
      <c r="BI436" s="190"/>
      <c r="BJ436" s="190"/>
      <c r="BK436" s="190"/>
      <c r="BL436" s="190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0"/>
      <c r="BW436" s="190"/>
      <c r="BX436" s="190"/>
      <c r="BY436" s="190"/>
      <c r="BZ436" s="190"/>
      <c r="CA436" s="190"/>
      <c r="CB436" s="190"/>
      <c r="CC436" s="190"/>
      <c r="CD436" s="190"/>
      <c r="CE436" s="190"/>
      <c r="CF436" s="190"/>
      <c r="CG436" s="190"/>
      <c r="CH436" s="190"/>
      <c r="CI436" s="190"/>
      <c r="CJ436" s="190"/>
      <c r="CK436" s="190"/>
      <c r="CL436" s="190"/>
      <c r="CM436" s="190"/>
      <c r="CN436" s="190"/>
      <c r="CO436" s="190"/>
      <c r="CP436" s="190"/>
      <c r="CQ436" s="190"/>
      <c r="CR436" s="190"/>
      <c r="CS436" s="190"/>
      <c r="CT436" s="190"/>
      <c r="CU436" s="190"/>
      <c r="CV436" s="190"/>
      <c r="CW436" s="190"/>
      <c r="CX436" s="190"/>
      <c r="CY436" s="190"/>
      <c r="CZ436" s="190"/>
      <c r="DA436" s="190"/>
      <c r="DB436" s="190"/>
      <c r="DC436" s="190"/>
      <c r="DD436" s="190"/>
      <c r="DE436" s="190"/>
      <c r="DF436" s="190"/>
      <c r="DG436" s="190"/>
      <c r="DH436" s="190"/>
      <c r="DI436" s="190"/>
      <c r="DJ436" s="190"/>
      <c r="DK436" s="190"/>
      <c r="DL436" s="190"/>
      <c r="DM436" s="190"/>
      <c r="DN436" s="190"/>
      <c r="DO436" s="190"/>
      <c r="DP436" s="190"/>
      <c r="DQ436" s="190"/>
      <c r="DR436" s="190"/>
      <c r="DS436" s="190"/>
      <c r="DT436" s="190"/>
      <c r="DU436" s="190"/>
      <c r="DV436" s="190"/>
      <c r="DW436" s="190"/>
      <c r="DX436" s="190"/>
      <c r="DY436" s="190"/>
      <c r="DZ436" s="190"/>
      <c r="EA436" s="190"/>
      <c r="EB436" s="190"/>
      <c r="EC436" s="190"/>
      <c r="ED436" s="190"/>
      <c r="EE436" s="190"/>
      <c r="EF436" s="190"/>
      <c r="EG436" s="190"/>
      <c r="EH436" s="190"/>
      <c r="EI436" s="190"/>
      <c r="EJ436" s="190"/>
      <c r="EK436" s="190"/>
      <c r="EL436" s="190"/>
      <c r="EM436" s="190"/>
      <c r="EN436" s="190"/>
      <c r="EO436" s="190"/>
      <c r="EP436" s="190"/>
      <c r="EQ436" s="190"/>
      <c r="ER436" s="190"/>
      <c r="ES436" s="190"/>
      <c r="ET436" s="190"/>
      <c r="EU436" s="190"/>
      <c r="EV436" s="190"/>
      <c r="EW436" s="190"/>
      <c r="EX436" s="190"/>
      <c r="EY436" s="190"/>
      <c r="EZ436" s="190"/>
      <c r="FA436" s="190"/>
      <c r="FB436" s="190"/>
      <c r="FC436" s="190"/>
      <c r="FD436" s="190"/>
      <c r="FE436" s="190"/>
      <c r="FF436" s="190"/>
      <c r="FG436" s="190"/>
      <c r="FH436" s="190"/>
      <c r="FI436" s="190"/>
      <c r="FJ436" s="190"/>
      <c r="FK436" s="190"/>
      <c r="FL436" s="190"/>
      <c r="FM436" s="190"/>
      <c r="FN436" s="190"/>
      <c r="FO436" s="190"/>
      <c r="FP436" s="190"/>
      <c r="FQ436" s="190"/>
      <c r="FR436" s="190"/>
      <c r="FS436" s="190"/>
      <c r="FT436" s="190"/>
      <c r="FU436" s="190"/>
      <c r="FV436" s="190"/>
      <c r="FW436" s="190"/>
      <c r="FX436" s="190"/>
      <c r="FY436" s="190"/>
      <c r="FZ436" s="190"/>
      <c r="GA436" s="190"/>
      <c r="GB436" s="190"/>
      <c r="GC436" s="190"/>
      <c r="GD436" s="190"/>
      <c r="GE436" s="190"/>
      <c r="GF436" s="190"/>
      <c r="GG436" s="190"/>
      <c r="GH436" s="190"/>
      <c r="GI436" s="190"/>
      <c r="GJ436" s="190"/>
      <c r="GK436" s="190"/>
      <c r="GL436" s="190"/>
      <c r="GM436" s="190"/>
      <c r="GN436" s="190"/>
      <c r="GO436" s="190"/>
      <c r="GP436" s="190"/>
      <c r="GQ436" s="190"/>
      <c r="GR436" s="190"/>
      <c r="GS436" s="190"/>
      <c r="GT436" s="190"/>
      <c r="GU436" s="190"/>
      <c r="GV436" s="190"/>
      <c r="GW436" s="190"/>
      <c r="GX436" s="190"/>
      <c r="GY436" s="190"/>
      <c r="GZ436" s="190"/>
      <c r="HA436" s="190"/>
      <c r="HB436" s="190"/>
      <c r="HC436" s="190"/>
      <c r="HD436" s="190"/>
      <c r="HE436" s="190"/>
      <c r="HF436" s="190"/>
      <c r="HG436" s="190"/>
      <c r="HH436" s="190"/>
      <c r="HI436" s="190"/>
      <c r="HJ436" s="190"/>
      <c r="HK436" s="190"/>
      <c r="HL436" s="190"/>
      <c r="HM436" s="190"/>
      <c r="HN436" s="190"/>
      <c r="HO436" s="190"/>
      <c r="HP436" s="190"/>
      <c r="HQ436" s="190"/>
      <c r="HR436" s="190"/>
      <c r="HS436" s="190"/>
      <c r="HT436" s="190"/>
      <c r="HU436" s="190"/>
    </row>
    <row r="437" spans="1:229" s="191" customFormat="1" ht="25.5">
      <c r="A437" s="172">
        <f t="shared" si="21"/>
        <v>428</v>
      </c>
      <c r="B437" s="224"/>
      <c r="C437" s="183" t="s">
        <v>3512</v>
      </c>
      <c r="D437" s="172">
        <v>1988</v>
      </c>
      <c r="E437" s="172" t="s">
        <v>1606</v>
      </c>
      <c r="F437" s="179" t="s">
        <v>2294</v>
      </c>
      <c r="G437" s="227"/>
      <c r="H437" s="226"/>
      <c r="I437" s="197"/>
      <c r="J437" s="185"/>
      <c r="K437" s="184">
        <v>450000</v>
      </c>
      <c r="L437" s="172" t="s">
        <v>1603</v>
      </c>
      <c r="M437" s="179" t="s">
        <v>2450</v>
      </c>
      <c r="N437" s="172" t="s">
        <v>878</v>
      </c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0"/>
      <c r="AR437" s="190"/>
      <c r="AS437" s="190"/>
      <c r="AT437" s="190"/>
      <c r="AU437" s="190"/>
      <c r="AV437" s="190"/>
      <c r="AW437" s="190"/>
      <c r="AX437" s="190"/>
      <c r="AY437" s="190"/>
      <c r="AZ437" s="190"/>
      <c r="BA437" s="190"/>
      <c r="BB437" s="190"/>
      <c r="BC437" s="190"/>
      <c r="BD437" s="190"/>
      <c r="BE437" s="190"/>
      <c r="BF437" s="190"/>
      <c r="BG437" s="190"/>
      <c r="BH437" s="190"/>
      <c r="BI437" s="190"/>
      <c r="BJ437" s="190"/>
      <c r="BK437" s="190"/>
      <c r="BL437" s="190"/>
      <c r="BM437" s="190"/>
      <c r="BN437" s="190"/>
      <c r="BO437" s="190"/>
      <c r="BP437" s="190"/>
      <c r="BQ437" s="190"/>
      <c r="BR437" s="190"/>
      <c r="BS437" s="190"/>
      <c r="BT437" s="190"/>
      <c r="BU437" s="190"/>
      <c r="BV437" s="190"/>
      <c r="BW437" s="190"/>
      <c r="BX437" s="190"/>
      <c r="BY437" s="190"/>
      <c r="BZ437" s="190"/>
      <c r="CA437" s="190"/>
      <c r="CB437" s="190"/>
      <c r="CC437" s="190"/>
      <c r="CD437" s="190"/>
      <c r="CE437" s="190"/>
      <c r="CF437" s="190"/>
      <c r="CG437" s="190"/>
      <c r="CH437" s="190"/>
      <c r="CI437" s="190"/>
      <c r="CJ437" s="190"/>
      <c r="CK437" s="190"/>
      <c r="CL437" s="190"/>
      <c r="CM437" s="190"/>
      <c r="CN437" s="190"/>
      <c r="CO437" s="190"/>
      <c r="CP437" s="190"/>
      <c r="CQ437" s="190"/>
      <c r="CR437" s="190"/>
      <c r="CS437" s="190"/>
      <c r="CT437" s="190"/>
      <c r="CU437" s="190"/>
      <c r="CV437" s="190"/>
      <c r="CW437" s="190"/>
      <c r="CX437" s="190"/>
      <c r="CY437" s="190"/>
      <c r="CZ437" s="190"/>
      <c r="DA437" s="190"/>
      <c r="DB437" s="190"/>
      <c r="DC437" s="190"/>
      <c r="DD437" s="190"/>
      <c r="DE437" s="190"/>
      <c r="DF437" s="190"/>
      <c r="DG437" s="190"/>
      <c r="DH437" s="190"/>
      <c r="DI437" s="190"/>
      <c r="DJ437" s="190"/>
      <c r="DK437" s="190"/>
      <c r="DL437" s="190"/>
      <c r="DM437" s="190"/>
      <c r="DN437" s="190"/>
      <c r="DO437" s="190"/>
      <c r="DP437" s="190"/>
      <c r="DQ437" s="190"/>
      <c r="DR437" s="190"/>
      <c r="DS437" s="190"/>
      <c r="DT437" s="190"/>
      <c r="DU437" s="190"/>
      <c r="DV437" s="190"/>
      <c r="DW437" s="190"/>
      <c r="DX437" s="190"/>
      <c r="DY437" s="190"/>
      <c r="DZ437" s="190"/>
      <c r="EA437" s="190"/>
      <c r="EB437" s="190"/>
      <c r="EC437" s="190"/>
      <c r="ED437" s="190"/>
      <c r="EE437" s="190"/>
      <c r="EF437" s="190"/>
      <c r="EG437" s="190"/>
      <c r="EH437" s="190"/>
      <c r="EI437" s="190"/>
      <c r="EJ437" s="190"/>
      <c r="EK437" s="190"/>
      <c r="EL437" s="190"/>
      <c r="EM437" s="190"/>
      <c r="EN437" s="190"/>
      <c r="EO437" s="190"/>
      <c r="EP437" s="190"/>
      <c r="EQ437" s="190"/>
      <c r="ER437" s="190"/>
      <c r="ES437" s="190"/>
      <c r="ET437" s="190"/>
      <c r="EU437" s="190"/>
      <c r="EV437" s="190"/>
      <c r="EW437" s="190"/>
      <c r="EX437" s="190"/>
      <c r="EY437" s="190"/>
      <c r="EZ437" s="190"/>
      <c r="FA437" s="190"/>
      <c r="FB437" s="190"/>
      <c r="FC437" s="190"/>
      <c r="FD437" s="190"/>
      <c r="FE437" s="190"/>
      <c r="FF437" s="190"/>
      <c r="FG437" s="190"/>
      <c r="FH437" s="190"/>
      <c r="FI437" s="190"/>
      <c r="FJ437" s="190"/>
      <c r="FK437" s="190"/>
      <c r="FL437" s="190"/>
      <c r="FM437" s="190"/>
      <c r="FN437" s="190"/>
      <c r="FO437" s="190"/>
      <c r="FP437" s="190"/>
      <c r="FQ437" s="190"/>
      <c r="FR437" s="190"/>
      <c r="FS437" s="190"/>
      <c r="FT437" s="190"/>
      <c r="FU437" s="190"/>
      <c r="FV437" s="190"/>
      <c r="FW437" s="190"/>
      <c r="FX437" s="190"/>
      <c r="FY437" s="190"/>
      <c r="FZ437" s="190"/>
      <c r="GA437" s="190"/>
      <c r="GB437" s="190"/>
      <c r="GC437" s="190"/>
      <c r="GD437" s="190"/>
      <c r="GE437" s="190"/>
      <c r="GF437" s="190"/>
      <c r="GG437" s="190"/>
      <c r="GH437" s="190"/>
      <c r="GI437" s="190"/>
      <c r="GJ437" s="190"/>
      <c r="GK437" s="190"/>
      <c r="GL437" s="190"/>
      <c r="GM437" s="190"/>
      <c r="GN437" s="190"/>
      <c r="GO437" s="190"/>
      <c r="GP437" s="190"/>
      <c r="GQ437" s="190"/>
      <c r="GR437" s="190"/>
      <c r="GS437" s="190"/>
      <c r="GT437" s="190"/>
      <c r="GU437" s="190"/>
      <c r="GV437" s="190"/>
      <c r="GW437" s="190"/>
      <c r="GX437" s="190"/>
      <c r="GY437" s="190"/>
      <c r="GZ437" s="190"/>
      <c r="HA437" s="190"/>
      <c r="HB437" s="190"/>
      <c r="HC437" s="190"/>
      <c r="HD437" s="190"/>
      <c r="HE437" s="190"/>
      <c r="HF437" s="190"/>
      <c r="HG437" s="190"/>
      <c r="HH437" s="190"/>
      <c r="HI437" s="190"/>
      <c r="HJ437" s="190"/>
      <c r="HK437" s="190"/>
      <c r="HL437" s="190"/>
      <c r="HM437" s="190"/>
      <c r="HN437" s="190"/>
      <c r="HO437" s="190"/>
      <c r="HP437" s="190"/>
      <c r="HQ437" s="190"/>
      <c r="HR437" s="190"/>
      <c r="HS437" s="190"/>
      <c r="HT437" s="190"/>
      <c r="HU437" s="190"/>
    </row>
    <row r="438" spans="1:229" s="26" customFormat="1" ht="25.5">
      <c r="A438" s="172">
        <f t="shared" si="21"/>
        <v>429</v>
      </c>
      <c r="B438" s="82"/>
      <c r="C438" s="105" t="s">
        <v>2289</v>
      </c>
      <c r="D438" s="106">
        <v>1988</v>
      </c>
      <c r="E438" s="57" t="s">
        <v>1606</v>
      </c>
      <c r="F438" s="55" t="s">
        <v>2294</v>
      </c>
      <c r="G438" s="120"/>
      <c r="H438" s="113"/>
      <c r="I438" s="71"/>
      <c r="J438" s="74"/>
      <c r="K438" s="65"/>
      <c r="L438" s="57" t="s">
        <v>1603</v>
      </c>
      <c r="M438" s="179" t="s">
        <v>2450</v>
      </c>
      <c r="N438" s="57" t="s">
        <v>878</v>
      </c>
      <c r="O438" s="38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  <c r="FZ438" s="25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5"/>
      <c r="GN438" s="25"/>
      <c r="GO438" s="25"/>
      <c r="GP438" s="25"/>
      <c r="GQ438" s="25"/>
      <c r="GR438" s="25"/>
      <c r="GS438" s="25"/>
      <c r="GT438" s="25"/>
      <c r="GU438" s="25"/>
      <c r="GV438" s="25"/>
      <c r="GW438" s="25"/>
      <c r="GX438" s="25"/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</row>
    <row r="439" spans="1:229" s="26" customFormat="1" ht="25.5">
      <c r="A439" s="172">
        <f t="shared" si="21"/>
        <v>430</v>
      </c>
      <c r="B439" s="82"/>
      <c r="C439" s="105" t="s">
        <v>2296</v>
      </c>
      <c r="D439" s="106">
        <v>2009</v>
      </c>
      <c r="E439" s="77" t="s">
        <v>1606</v>
      </c>
      <c r="F439" s="55" t="s">
        <v>1865</v>
      </c>
      <c r="G439" s="120"/>
      <c r="H439" s="113"/>
      <c r="I439" s="71"/>
      <c r="J439" s="74"/>
      <c r="K439" s="65"/>
      <c r="L439" s="57" t="s">
        <v>1603</v>
      </c>
      <c r="M439" s="179" t="s">
        <v>2450</v>
      </c>
      <c r="N439" s="57" t="s">
        <v>878</v>
      </c>
      <c r="O439" s="38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  <c r="FZ439" s="25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5"/>
      <c r="GN439" s="25"/>
      <c r="GO439" s="25"/>
      <c r="GP439" s="25"/>
      <c r="GQ439" s="25"/>
      <c r="GR439" s="25"/>
      <c r="GS439" s="25"/>
      <c r="GT439" s="25"/>
      <c r="GU439" s="25"/>
      <c r="GV439" s="25"/>
      <c r="GW439" s="25"/>
      <c r="GX439" s="25"/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  <c r="HU439" s="25"/>
    </row>
    <row r="440" spans="1:229" s="26" customFormat="1" ht="25.5">
      <c r="A440" s="172">
        <f t="shared" si="21"/>
        <v>431</v>
      </c>
      <c r="B440" s="82"/>
      <c r="C440" s="105" t="s">
        <v>2297</v>
      </c>
      <c r="D440" s="106">
        <v>2009</v>
      </c>
      <c r="E440" s="77" t="s">
        <v>1606</v>
      </c>
      <c r="F440" s="55" t="s">
        <v>1865</v>
      </c>
      <c r="G440" s="120"/>
      <c r="H440" s="113"/>
      <c r="I440" s="71"/>
      <c r="J440" s="74"/>
      <c r="K440" s="65"/>
      <c r="L440" s="57" t="s">
        <v>1603</v>
      </c>
      <c r="M440" s="179" t="s">
        <v>2450</v>
      </c>
      <c r="N440" s="57" t="s">
        <v>878</v>
      </c>
      <c r="O440" s="38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  <c r="FZ440" s="25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5"/>
      <c r="GN440" s="25"/>
      <c r="GO440" s="25"/>
      <c r="GP440" s="25"/>
      <c r="GQ440" s="25"/>
      <c r="GR440" s="25"/>
      <c r="GS440" s="25"/>
      <c r="GT440" s="25"/>
      <c r="GU440" s="25"/>
      <c r="GV440" s="25"/>
      <c r="GW440" s="25"/>
      <c r="GX440" s="25"/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  <c r="HU440" s="25"/>
    </row>
    <row r="441" spans="1:229" s="26" customFormat="1" ht="25.5">
      <c r="A441" s="172">
        <f t="shared" si="21"/>
        <v>432</v>
      </c>
      <c r="B441" s="82"/>
      <c r="C441" s="105" t="s">
        <v>2298</v>
      </c>
      <c r="D441" s="106">
        <v>2003</v>
      </c>
      <c r="E441" s="77" t="s">
        <v>1606</v>
      </c>
      <c r="F441" s="55" t="s">
        <v>1865</v>
      </c>
      <c r="G441" s="120"/>
      <c r="H441" s="113"/>
      <c r="I441" s="71"/>
      <c r="J441" s="74"/>
      <c r="K441" s="65"/>
      <c r="L441" s="57" t="s">
        <v>1603</v>
      </c>
      <c r="M441" s="179" t="s">
        <v>2450</v>
      </c>
      <c r="N441" s="57" t="s">
        <v>878</v>
      </c>
      <c r="O441" s="38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  <c r="FZ441" s="25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5"/>
      <c r="GN441" s="25"/>
      <c r="GO441" s="25"/>
      <c r="GP441" s="25"/>
      <c r="GQ441" s="25"/>
      <c r="GR441" s="25"/>
      <c r="GS441" s="25"/>
      <c r="GT441" s="25"/>
      <c r="GU441" s="25"/>
      <c r="GV441" s="25"/>
      <c r="GW441" s="25"/>
      <c r="GX441" s="25"/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</row>
    <row r="442" spans="1:229" s="26" customFormat="1" ht="25.5">
      <c r="A442" s="172">
        <f t="shared" si="21"/>
        <v>433</v>
      </c>
      <c r="B442" s="82"/>
      <c r="C442" s="105" t="s">
        <v>2299</v>
      </c>
      <c r="D442" s="106">
        <v>2003</v>
      </c>
      <c r="E442" s="77" t="s">
        <v>1606</v>
      </c>
      <c r="F442" s="55" t="s">
        <v>1865</v>
      </c>
      <c r="G442" s="120"/>
      <c r="H442" s="113"/>
      <c r="I442" s="71"/>
      <c r="J442" s="74"/>
      <c r="K442" s="65"/>
      <c r="L442" s="57" t="s">
        <v>1603</v>
      </c>
      <c r="M442" s="179" t="s">
        <v>2450</v>
      </c>
      <c r="N442" s="57" t="s">
        <v>878</v>
      </c>
      <c r="O442" s="38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  <c r="FV442" s="25"/>
      <c r="FW442" s="25"/>
      <c r="FX442" s="25"/>
      <c r="FY442" s="25"/>
      <c r="FZ442" s="25"/>
      <c r="GA442" s="25"/>
      <c r="GB442" s="25"/>
      <c r="GC442" s="25"/>
      <c r="GD442" s="25"/>
      <c r="GE442" s="25"/>
      <c r="GF442" s="25"/>
      <c r="GG442" s="25"/>
      <c r="GH442" s="25"/>
      <c r="GI442" s="25"/>
      <c r="GJ442" s="25"/>
      <c r="GK442" s="25"/>
      <c r="GL442" s="25"/>
      <c r="GM442" s="25"/>
      <c r="GN442" s="25"/>
      <c r="GO442" s="25"/>
      <c r="GP442" s="25"/>
      <c r="GQ442" s="25"/>
      <c r="GR442" s="25"/>
      <c r="GS442" s="25"/>
      <c r="GT442" s="25"/>
      <c r="GU442" s="25"/>
      <c r="GV442" s="25"/>
      <c r="GW442" s="25"/>
      <c r="GX442" s="25"/>
      <c r="GY442" s="25"/>
      <c r="GZ442" s="25"/>
      <c r="HA442" s="25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</row>
    <row r="443" spans="1:229" s="26" customFormat="1" ht="25.5">
      <c r="A443" s="172">
        <f t="shared" si="21"/>
        <v>434</v>
      </c>
      <c r="B443" s="82"/>
      <c r="C443" s="105" t="s">
        <v>2300</v>
      </c>
      <c r="D443" s="106">
        <v>2004</v>
      </c>
      <c r="E443" s="77" t="s">
        <v>1606</v>
      </c>
      <c r="F443" s="55" t="s">
        <v>1865</v>
      </c>
      <c r="G443" s="120"/>
      <c r="H443" s="113"/>
      <c r="I443" s="71"/>
      <c r="J443" s="74"/>
      <c r="K443" s="65"/>
      <c r="L443" s="57" t="s">
        <v>1603</v>
      </c>
      <c r="M443" s="179" t="s">
        <v>2450</v>
      </c>
      <c r="N443" s="57" t="s">
        <v>878</v>
      </c>
      <c r="O443" s="38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  <c r="FZ443" s="25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5"/>
      <c r="GN443" s="25"/>
      <c r="GO443" s="25"/>
      <c r="GP443" s="25"/>
      <c r="GQ443" s="25"/>
      <c r="GR443" s="25"/>
      <c r="GS443" s="25"/>
      <c r="GT443" s="25"/>
      <c r="GU443" s="25"/>
      <c r="GV443" s="25"/>
      <c r="GW443" s="25"/>
      <c r="GX443" s="25"/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</row>
    <row r="444" spans="1:229" s="26" customFormat="1" ht="25.5">
      <c r="A444" s="172">
        <f t="shared" si="21"/>
        <v>435</v>
      </c>
      <c r="B444" s="82"/>
      <c r="C444" s="105" t="s">
        <v>2301</v>
      </c>
      <c r="D444" s="106">
        <v>2003</v>
      </c>
      <c r="E444" s="77" t="s">
        <v>1606</v>
      </c>
      <c r="F444" s="55" t="s">
        <v>1865</v>
      </c>
      <c r="G444" s="120"/>
      <c r="H444" s="113"/>
      <c r="I444" s="71"/>
      <c r="J444" s="74"/>
      <c r="K444" s="65"/>
      <c r="L444" s="57" t="s">
        <v>1603</v>
      </c>
      <c r="M444" s="179" t="s">
        <v>2450</v>
      </c>
      <c r="N444" s="57" t="s">
        <v>878</v>
      </c>
      <c r="O444" s="38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  <c r="FV444" s="25"/>
      <c r="FW444" s="25"/>
      <c r="FX444" s="25"/>
      <c r="FY444" s="25"/>
      <c r="FZ444" s="25"/>
      <c r="GA444" s="25"/>
      <c r="GB444" s="25"/>
      <c r="GC444" s="25"/>
      <c r="GD444" s="25"/>
      <c r="GE444" s="25"/>
      <c r="GF444" s="25"/>
      <c r="GG444" s="25"/>
      <c r="GH444" s="25"/>
      <c r="GI444" s="25"/>
      <c r="GJ444" s="25"/>
      <c r="GK444" s="25"/>
      <c r="GL444" s="25"/>
      <c r="GM444" s="25"/>
      <c r="GN444" s="25"/>
      <c r="GO444" s="25"/>
      <c r="GP444" s="25"/>
      <c r="GQ444" s="25"/>
      <c r="GR444" s="25"/>
      <c r="GS444" s="25"/>
      <c r="GT444" s="25"/>
      <c r="GU444" s="25"/>
      <c r="GV444" s="25"/>
      <c r="GW444" s="25"/>
      <c r="GX444" s="25"/>
      <c r="GY444" s="25"/>
      <c r="GZ444" s="25"/>
      <c r="HA444" s="25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</row>
    <row r="445" spans="1:229" s="26" customFormat="1" ht="25.5">
      <c r="A445" s="172">
        <f t="shared" si="21"/>
        <v>436</v>
      </c>
      <c r="B445" s="82"/>
      <c r="C445" s="105" t="s">
        <v>2302</v>
      </c>
      <c r="D445" s="106">
        <v>2004</v>
      </c>
      <c r="E445" s="77" t="s">
        <v>1606</v>
      </c>
      <c r="F445" s="55" t="s">
        <v>1865</v>
      </c>
      <c r="G445" s="120"/>
      <c r="H445" s="113"/>
      <c r="I445" s="71"/>
      <c r="J445" s="74"/>
      <c r="K445" s="65"/>
      <c r="L445" s="57" t="s">
        <v>1603</v>
      </c>
      <c r="M445" s="179" t="s">
        <v>2450</v>
      </c>
      <c r="N445" s="57" t="s">
        <v>878</v>
      </c>
      <c r="O445" s="38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  <c r="FZ445" s="25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5"/>
      <c r="GN445" s="25"/>
      <c r="GO445" s="25"/>
      <c r="GP445" s="25"/>
      <c r="GQ445" s="25"/>
      <c r="GR445" s="25"/>
      <c r="GS445" s="25"/>
      <c r="GT445" s="25"/>
      <c r="GU445" s="25"/>
      <c r="GV445" s="25"/>
      <c r="GW445" s="25"/>
      <c r="GX445" s="25"/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</row>
    <row r="446" spans="1:229" s="26" customFormat="1" ht="25.5">
      <c r="A446" s="172">
        <f t="shared" si="21"/>
        <v>437</v>
      </c>
      <c r="B446" s="82"/>
      <c r="C446" s="122" t="s">
        <v>2303</v>
      </c>
      <c r="D446" s="109">
        <v>1988</v>
      </c>
      <c r="E446" s="77" t="s">
        <v>1606</v>
      </c>
      <c r="F446" s="55" t="s">
        <v>2307</v>
      </c>
      <c r="G446" s="120"/>
      <c r="H446" s="113"/>
      <c r="I446" s="71"/>
      <c r="J446" s="74"/>
      <c r="K446" s="65"/>
      <c r="L446" s="57" t="s">
        <v>1603</v>
      </c>
      <c r="M446" s="179" t="s">
        <v>2450</v>
      </c>
      <c r="N446" s="57" t="s">
        <v>878</v>
      </c>
      <c r="O446" s="38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  <c r="FZ446" s="25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5"/>
      <c r="GN446" s="25"/>
      <c r="GO446" s="25"/>
      <c r="GP446" s="25"/>
      <c r="GQ446" s="25"/>
      <c r="GR446" s="25"/>
      <c r="GS446" s="25"/>
      <c r="GT446" s="25"/>
      <c r="GU446" s="25"/>
      <c r="GV446" s="25"/>
      <c r="GW446" s="25"/>
      <c r="GX446" s="25"/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</row>
    <row r="447" spans="1:229" s="191" customFormat="1" ht="25.5">
      <c r="A447" s="172">
        <f t="shared" si="21"/>
        <v>438</v>
      </c>
      <c r="B447" s="224"/>
      <c r="C447" s="249" t="s">
        <v>2304</v>
      </c>
      <c r="D447" s="239">
        <v>1989</v>
      </c>
      <c r="E447" s="192" t="s">
        <v>1606</v>
      </c>
      <c r="F447" s="179" t="s">
        <v>2307</v>
      </c>
      <c r="G447" s="227"/>
      <c r="H447" s="226"/>
      <c r="I447" s="197"/>
      <c r="J447" s="185"/>
      <c r="K447" s="184">
        <v>270000</v>
      </c>
      <c r="L447" s="172" t="s">
        <v>1603</v>
      </c>
      <c r="M447" s="179" t="s">
        <v>2450</v>
      </c>
      <c r="N447" s="172" t="s">
        <v>878</v>
      </c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E447" s="190"/>
      <c r="CF447" s="190"/>
      <c r="CG447" s="190"/>
      <c r="CH447" s="190"/>
      <c r="CI447" s="190"/>
      <c r="CJ447" s="190"/>
      <c r="CK447" s="190"/>
      <c r="CL447" s="190"/>
      <c r="CM447" s="190"/>
      <c r="CN447" s="190"/>
      <c r="CO447" s="190"/>
      <c r="CP447" s="190"/>
      <c r="CQ447" s="190"/>
      <c r="CR447" s="190"/>
      <c r="CS447" s="190"/>
      <c r="CT447" s="190"/>
      <c r="CU447" s="190"/>
      <c r="CV447" s="190"/>
      <c r="CW447" s="190"/>
      <c r="CX447" s="190"/>
      <c r="CY447" s="190"/>
      <c r="CZ447" s="190"/>
      <c r="DA447" s="190"/>
      <c r="DB447" s="190"/>
      <c r="DC447" s="190"/>
      <c r="DD447" s="190"/>
      <c r="DE447" s="190"/>
      <c r="DF447" s="190"/>
      <c r="DG447" s="190"/>
      <c r="DH447" s="190"/>
      <c r="DI447" s="190"/>
      <c r="DJ447" s="190"/>
      <c r="DK447" s="190"/>
      <c r="DL447" s="190"/>
      <c r="DM447" s="190"/>
      <c r="DN447" s="190"/>
      <c r="DO447" s="190"/>
      <c r="DP447" s="190"/>
      <c r="DQ447" s="190"/>
      <c r="DR447" s="190"/>
      <c r="DS447" s="190"/>
      <c r="DT447" s="190"/>
      <c r="DU447" s="190"/>
      <c r="DV447" s="190"/>
      <c r="DW447" s="190"/>
      <c r="DX447" s="190"/>
      <c r="DY447" s="190"/>
      <c r="DZ447" s="190"/>
      <c r="EA447" s="190"/>
      <c r="EB447" s="190"/>
      <c r="EC447" s="190"/>
      <c r="ED447" s="190"/>
      <c r="EE447" s="190"/>
      <c r="EF447" s="190"/>
      <c r="EG447" s="190"/>
      <c r="EH447" s="190"/>
      <c r="EI447" s="190"/>
      <c r="EJ447" s="190"/>
      <c r="EK447" s="190"/>
      <c r="EL447" s="190"/>
      <c r="EM447" s="190"/>
      <c r="EN447" s="190"/>
      <c r="EO447" s="190"/>
      <c r="EP447" s="190"/>
      <c r="EQ447" s="190"/>
      <c r="ER447" s="190"/>
      <c r="ES447" s="190"/>
      <c r="ET447" s="190"/>
      <c r="EU447" s="190"/>
      <c r="EV447" s="190"/>
      <c r="EW447" s="190"/>
      <c r="EX447" s="190"/>
      <c r="EY447" s="190"/>
      <c r="EZ447" s="190"/>
      <c r="FA447" s="190"/>
      <c r="FB447" s="190"/>
      <c r="FC447" s="190"/>
      <c r="FD447" s="190"/>
      <c r="FE447" s="190"/>
      <c r="FF447" s="190"/>
      <c r="FG447" s="190"/>
      <c r="FH447" s="190"/>
      <c r="FI447" s="190"/>
      <c r="FJ447" s="190"/>
      <c r="FK447" s="190"/>
      <c r="FL447" s="190"/>
      <c r="FM447" s="190"/>
      <c r="FN447" s="190"/>
      <c r="FO447" s="190"/>
      <c r="FP447" s="190"/>
      <c r="FQ447" s="190"/>
      <c r="FR447" s="190"/>
      <c r="FS447" s="190"/>
      <c r="FT447" s="190"/>
      <c r="FU447" s="190"/>
      <c r="FV447" s="190"/>
      <c r="FW447" s="190"/>
      <c r="FX447" s="190"/>
      <c r="FY447" s="190"/>
      <c r="FZ447" s="190"/>
      <c r="GA447" s="190"/>
      <c r="GB447" s="190"/>
      <c r="GC447" s="190"/>
      <c r="GD447" s="190"/>
      <c r="GE447" s="190"/>
      <c r="GF447" s="190"/>
      <c r="GG447" s="190"/>
      <c r="GH447" s="190"/>
      <c r="GI447" s="190"/>
      <c r="GJ447" s="190"/>
      <c r="GK447" s="190"/>
      <c r="GL447" s="190"/>
      <c r="GM447" s="190"/>
      <c r="GN447" s="190"/>
      <c r="GO447" s="190"/>
      <c r="GP447" s="190"/>
      <c r="GQ447" s="190"/>
      <c r="GR447" s="190"/>
      <c r="GS447" s="190"/>
      <c r="GT447" s="190"/>
      <c r="GU447" s="190"/>
      <c r="GV447" s="190"/>
      <c r="GW447" s="190"/>
      <c r="GX447" s="190"/>
      <c r="GY447" s="190"/>
      <c r="GZ447" s="190"/>
      <c r="HA447" s="190"/>
      <c r="HB447" s="190"/>
      <c r="HC447" s="190"/>
      <c r="HD447" s="190"/>
      <c r="HE447" s="190"/>
      <c r="HF447" s="190"/>
      <c r="HG447" s="190"/>
      <c r="HH447" s="190"/>
      <c r="HI447" s="190"/>
      <c r="HJ447" s="190"/>
      <c r="HK447" s="190"/>
      <c r="HL447" s="190"/>
      <c r="HM447" s="190"/>
      <c r="HN447" s="190"/>
      <c r="HO447" s="190"/>
      <c r="HP447" s="190"/>
      <c r="HQ447" s="190"/>
      <c r="HR447" s="190"/>
      <c r="HS447" s="190"/>
      <c r="HT447" s="190"/>
      <c r="HU447" s="190"/>
    </row>
    <row r="448" spans="1:229" s="191" customFormat="1" ht="25.5">
      <c r="A448" s="172">
        <f t="shared" si="21"/>
        <v>439</v>
      </c>
      <c r="B448" s="224"/>
      <c r="C448" s="249" t="s">
        <v>2305</v>
      </c>
      <c r="D448" s="239">
        <v>1992</v>
      </c>
      <c r="E448" s="192" t="s">
        <v>1606</v>
      </c>
      <c r="F448" s="179" t="s">
        <v>2307</v>
      </c>
      <c r="G448" s="227"/>
      <c r="H448" s="226"/>
      <c r="I448" s="197"/>
      <c r="J448" s="185"/>
      <c r="K448" s="184">
        <v>270000</v>
      </c>
      <c r="L448" s="172" t="s">
        <v>1603</v>
      </c>
      <c r="M448" s="179" t="s">
        <v>2450</v>
      </c>
      <c r="N448" s="172" t="s">
        <v>878</v>
      </c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  <c r="BP448" s="190"/>
      <c r="BQ448" s="190"/>
      <c r="BR448" s="190"/>
      <c r="BS448" s="190"/>
      <c r="BT448" s="190"/>
      <c r="BU448" s="190"/>
      <c r="BV448" s="190"/>
      <c r="BW448" s="190"/>
      <c r="BX448" s="190"/>
      <c r="BY448" s="190"/>
      <c r="BZ448" s="190"/>
      <c r="CA448" s="190"/>
      <c r="CB448" s="190"/>
      <c r="CC448" s="190"/>
      <c r="CD448" s="190"/>
      <c r="CE448" s="190"/>
      <c r="CF448" s="190"/>
      <c r="CG448" s="190"/>
      <c r="CH448" s="190"/>
      <c r="CI448" s="190"/>
      <c r="CJ448" s="190"/>
      <c r="CK448" s="190"/>
      <c r="CL448" s="190"/>
      <c r="CM448" s="190"/>
      <c r="CN448" s="190"/>
      <c r="CO448" s="190"/>
      <c r="CP448" s="190"/>
      <c r="CQ448" s="190"/>
      <c r="CR448" s="190"/>
      <c r="CS448" s="190"/>
      <c r="CT448" s="190"/>
      <c r="CU448" s="190"/>
      <c r="CV448" s="190"/>
      <c r="CW448" s="190"/>
      <c r="CX448" s="190"/>
      <c r="CY448" s="190"/>
      <c r="CZ448" s="190"/>
      <c r="DA448" s="190"/>
      <c r="DB448" s="190"/>
      <c r="DC448" s="190"/>
      <c r="DD448" s="190"/>
      <c r="DE448" s="190"/>
      <c r="DF448" s="190"/>
      <c r="DG448" s="190"/>
      <c r="DH448" s="190"/>
      <c r="DI448" s="190"/>
      <c r="DJ448" s="190"/>
      <c r="DK448" s="190"/>
      <c r="DL448" s="190"/>
      <c r="DM448" s="190"/>
      <c r="DN448" s="190"/>
      <c r="DO448" s="190"/>
      <c r="DP448" s="190"/>
      <c r="DQ448" s="190"/>
      <c r="DR448" s="190"/>
      <c r="DS448" s="190"/>
      <c r="DT448" s="190"/>
      <c r="DU448" s="190"/>
      <c r="DV448" s="190"/>
      <c r="DW448" s="190"/>
      <c r="DX448" s="190"/>
      <c r="DY448" s="190"/>
      <c r="DZ448" s="190"/>
      <c r="EA448" s="190"/>
      <c r="EB448" s="190"/>
      <c r="EC448" s="190"/>
      <c r="ED448" s="190"/>
      <c r="EE448" s="190"/>
      <c r="EF448" s="190"/>
      <c r="EG448" s="190"/>
      <c r="EH448" s="190"/>
      <c r="EI448" s="190"/>
      <c r="EJ448" s="190"/>
      <c r="EK448" s="190"/>
      <c r="EL448" s="190"/>
      <c r="EM448" s="190"/>
      <c r="EN448" s="190"/>
      <c r="EO448" s="190"/>
      <c r="EP448" s="190"/>
      <c r="EQ448" s="190"/>
      <c r="ER448" s="190"/>
      <c r="ES448" s="190"/>
      <c r="ET448" s="190"/>
      <c r="EU448" s="190"/>
      <c r="EV448" s="190"/>
      <c r="EW448" s="190"/>
      <c r="EX448" s="190"/>
      <c r="EY448" s="190"/>
      <c r="EZ448" s="190"/>
      <c r="FA448" s="190"/>
      <c r="FB448" s="190"/>
      <c r="FC448" s="190"/>
      <c r="FD448" s="190"/>
      <c r="FE448" s="190"/>
      <c r="FF448" s="190"/>
      <c r="FG448" s="190"/>
      <c r="FH448" s="190"/>
      <c r="FI448" s="190"/>
      <c r="FJ448" s="190"/>
      <c r="FK448" s="190"/>
      <c r="FL448" s="190"/>
      <c r="FM448" s="190"/>
      <c r="FN448" s="190"/>
      <c r="FO448" s="190"/>
      <c r="FP448" s="190"/>
      <c r="FQ448" s="190"/>
      <c r="FR448" s="190"/>
      <c r="FS448" s="190"/>
      <c r="FT448" s="190"/>
      <c r="FU448" s="190"/>
      <c r="FV448" s="190"/>
      <c r="FW448" s="190"/>
      <c r="FX448" s="190"/>
      <c r="FY448" s="190"/>
      <c r="FZ448" s="190"/>
      <c r="GA448" s="190"/>
      <c r="GB448" s="190"/>
      <c r="GC448" s="190"/>
      <c r="GD448" s="190"/>
      <c r="GE448" s="190"/>
      <c r="GF448" s="190"/>
      <c r="GG448" s="190"/>
      <c r="GH448" s="190"/>
      <c r="GI448" s="190"/>
      <c r="GJ448" s="190"/>
      <c r="GK448" s="190"/>
      <c r="GL448" s="190"/>
      <c r="GM448" s="190"/>
      <c r="GN448" s="190"/>
      <c r="GO448" s="190"/>
      <c r="GP448" s="190"/>
      <c r="GQ448" s="190"/>
      <c r="GR448" s="190"/>
      <c r="GS448" s="190"/>
      <c r="GT448" s="190"/>
      <c r="GU448" s="190"/>
      <c r="GV448" s="190"/>
      <c r="GW448" s="190"/>
      <c r="GX448" s="190"/>
      <c r="GY448" s="190"/>
      <c r="GZ448" s="190"/>
      <c r="HA448" s="190"/>
      <c r="HB448" s="190"/>
      <c r="HC448" s="190"/>
      <c r="HD448" s="190"/>
      <c r="HE448" s="190"/>
      <c r="HF448" s="190"/>
      <c r="HG448" s="190"/>
      <c r="HH448" s="190"/>
      <c r="HI448" s="190"/>
      <c r="HJ448" s="190"/>
      <c r="HK448" s="190"/>
      <c r="HL448" s="190"/>
      <c r="HM448" s="190"/>
      <c r="HN448" s="190"/>
      <c r="HO448" s="190"/>
      <c r="HP448" s="190"/>
      <c r="HQ448" s="190"/>
      <c r="HR448" s="190"/>
      <c r="HS448" s="190"/>
      <c r="HT448" s="190"/>
      <c r="HU448" s="190"/>
    </row>
    <row r="449" spans="1:229" s="191" customFormat="1" ht="25.5">
      <c r="A449" s="172">
        <f t="shared" si="21"/>
        <v>440</v>
      </c>
      <c r="B449" s="224"/>
      <c r="C449" s="183" t="s">
        <v>3519</v>
      </c>
      <c r="D449" s="239"/>
      <c r="E449" s="172" t="s">
        <v>1608</v>
      </c>
      <c r="F449" s="179" t="s">
        <v>3518</v>
      </c>
      <c r="G449" s="227"/>
      <c r="H449" s="226"/>
      <c r="I449" s="197"/>
      <c r="J449" s="185"/>
      <c r="K449" s="184">
        <v>265000</v>
      </c>
      <c r="L449" s="172" t="s">
        <v>1603</v>
      </c>
      <c r="M449" s="179" t="s">
        <v>2448</v>
      </c>
      <c r="N449" s="172" t="s">
        <v>878</v>
      </c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190"/>
      <c r="AW449" s="190"/>
      <c r="AX449" s="190"/>
      <c r="AY449" s="190"/>
      <c r="AZ449" s="190"/>
      <c r="BA449" s="190"/>
      <c r="BB449" s="190"/>
      <c r="BC449" s="190"/>
      <c r="BD449" s="190"/>
      <c r="BE449" s="190"/>
      <c r="BF449" s="190"/>
      <c r="BG449" s="190"/>
      <c r="BH449" s="190"/>
      <c r="BI449" s="190"/>
      <c r="BJ449" s="190"/>
      <c r="BK449" s="190"/>
      <c r="BL449" s="190"/>
      <c r="BM449" s="190"/>
      <c r="BN449" s="190"/>
      <c r="BO449" s="190"/>
      <c r="BP449" s="190"/>
      <c r="BQ449" s="190"/>
      <c r="BR449" s="190"/>
      <c r="BS449" s="190"/>
      <c r="BT449" s="190"/>
      <c r="BU449" s="190"/>
      <c r="BV449" s="190"/>
      <c r="BW449" s="190"/>
      <c r="BX449" s="190"/>
      <c r="BY449" s="190"/>
      <c r="BZ449" s="190"/>
      <c r="CA449" s="190"/>
      <c r="CB449" s="190"/>
      <c r="CC449" s="190"/>
      <c r="CD449" s="190"/>
      <c r="CE449" s="190"/>
      <c r="CF449" s="190"/>
      <c r="CG449" s="190"/>
      <c r="CH449" s="190"/>
      <c r="CI449" s="190"/>
      <c r="CJ449" s="190"/>
      <c r="CK449" s="190"/>
      <c r="CL449" s="190"/>
      <c r="CM449" s="190"/>
      <c r="CN449" s="190"/>
      <c r="CO449" s="190"/>
      <c r="CP449" s="190"/>
      <c r="CQ449" s="190"/>
      <c r="CR449" s="190"/>
      <c r="CS449" s="190"/>
      <c r="CT449" s="190"/>
      <c r="CU449" s="190"/>
      <c r="CV449" s="190"/>
      <c r="CW449" s="190"/>
      <c r="CX449" s="190"/>
      <c r="CY449" s="190"/>
      <c r="CZ449" s="190"/>
      <c r="DA449" s="190"/>
      <c r="DB449" s="190"/>
      <c r="DC449" s="190"/>
      <c r="DD449" s="190"/>
      <c r="DE449" s="190"/>
      <c r="DF449" s="190"/>
      <c r="DG449" s="190"/>
      <c r="DH449" s="190"/>
      <c r="DI449" s="190"/>
      <c r="DJ449" s="190"/>
      <c r="DK449" s="190"/>
      <c r="DL449" s="190"/>
      <c r="DM449" s="190"/>
      <c r="DN449" s="190"/>
      <c r="DO449" s="190"/>
      <c r="DP449" s="190"/>
      <c r="DQ449" s="190"/>
      <c r="DR449" s="190"/>
      <c r="DS449" s="190"/>
      <c r="DT449" s="190"/>
      <c r="DU449" s="190"/>
      <c r="DV449" s="190"/>
      <c r="DW449" s="190"/>
      <c r="DX449" s="190"/>
      <c r="DY449" s="190"/>
      <c r="DZ449" s="190"/>
      <c r="EA449" s="190"/>
      <c r="EB449" s="190"/>
      <c r="EC449" s="190"/>
      <c r="ED449" s="190"/>
      <c r="EE449" s="190"/>
      <c r="EF449" s="190"/>
      <c r="EG449" s="190"/>
      <c r="EH449" s="190"/>
      <c r="EI449" s="190"/>
      <c r="EJ449" s="190"/>
      <c r="EK449" s="190"/>
      <c r="EL449" s="190"/>
      <c r="EM449" s="190"/>
      <c r="EN449" s="190"/>
      <c r="EO449" s="190"/>
      <c r="EP449" s="190"/>
      <c r="EQ449" s="190"/>
      <c r="ER449" s="190"/>
      <c r="ES449" s="190"/>
      <c r="ET449" s="190"/>
      <c r="EU449" s="190"/>
      <c r="EV449" s="190"/>
      <c r="EW449" s="190"/>
      <c r="EX449" s="190"/>
      <c r="EY449" s="190"/>
      <c r="EZ449" s="190"/>
      <c r="FA449" s="190"/>
      <c r="FB449" s="190"/>
      <c r="FC449" s="190"/>
      <c r="FD449" s="190"/>
      <c r="FE449" s="190"/>
      <c r="FF449" s="190"/>
      <c r="FG449" s="190"/>
      <c r="FH449" s="190"/>
      <c r="FI449" s="190"/>
      <c r="FJ449" s="190"/>
      <c r="FK449" s="190"/>
      <c r="FL449" s="190"/>
      <c r="FM449" s="190"/>
      <c r="FN449" s="190"/>
      <c r="FO449" s="190"/>
      <c r="FP449" s="190"/>
      <c r="FQ449" s="190"/>
      <c r="FR449" s="190"/>
      <c r="FS449" s="190"/>
      <c r="FT449" s="190"/>
      <c r="FU449" s="190"/>
      <c r="FV449" s="190"/>
      <c r="FW449" s="190"/>
      <c r="FX449" s="190"/>
      <c r="FY449" s="190"/>
      <c r="FZ449" s="190"/>
      <c r="GA449" s="190"/>
      <c r="GB449" s="190"/>
      <c r="GC449" s="190"/>
      <c r="GD449" s="190"/>
      <c r="GE449" s="190"/>
      <c r="GF449" s="190"/>
      <c r="GG449" s="190"/>
      <c r="GH449" s="190"/>
      <c r="GI449" s="190"/>
      <c r="GJ449" s="190"/>
      <c r="GK449" s="190"/>
      <c r="GL449" s="190"/>
      <c r="GM449" s="190"/>
      <c r="GN449" s="190"/>
      <c r="GO449" s="190"/>
      <c r="GP449" s="190"/>
      <c r="GQ449" s="190"/>
      <c r="GR449" s="190"/>
      <c r="GS449" s="190"/>
      <c r="GT449" s="190"/>
      <c r="GU449" s="190"/>
      <c r="GV449" s="190"/>
      <c r="GW449" s="190"/>
      <c r="GX449" s="190"/>
      <c r="GY449" s="190"/>
      <c r="GZ449" s="190"/>
      <c r="HA449" s="190"/>
      <c r="HB449" s="190"/>
      <c r="HC449" s="190"/>
      <c r="HD449" s="190"/>
      <c r="HE449" s="190"/>
      <c r="HF449" s="190"/>
      <c r="HG449" s="190"/>
      <c r="HH449" s="190"/>
      <c r="HI449" s="190"/>
      <c r="HJ449" s="190"/>
      <c r="HK449" s="190"/>
      <c r="HL449" s="190"/>
      <c r="HM449" s="190"/>
      <c r="HN449" s="190"/>
      <c r="HO449" s="190"/>
      <c r="HP449" s="190"/>
      <c r="HQ449" s="190"/>
      <c r="HR449" s="190"/>
      <c r="HS449" s="190"/>
      <c r="HT449" s="190"/>
      <c r="HU449" s="190"/>
    </row>
    <row r="450" spans="1:229" s="191" customFormat="1" ht="25.5">
      <c r="A450" s="172">
        <f t="shared" si="21"/>
        <v>441</v>
      </c>
      <c r="B450" s="224"/>
      <c r="C450" s="249" t="s">
        <v>2306</v>
      </c>
      <c r="D450" s="239"/>
      <c r="E450" s="192" t="s">
        <v>1606</v>
      </c>
      <c r="F450" s="179" t="s">
        <v>2307</v>
      </c>
      <c r="G450" s="227"/>
      <c r="H450" s="226"/>
      <c r="I450" s="197"/>
      <c r="J450" s="185"/>
      <c r="K450" s="184">
        <v>140000</v>
      </c>
      <c r="L450" s="172" t="s">
        <v>1603</v>
      </c>
      <c r="M450" s="179" t="s">
        <v>2450</v>
      </c>
      <c r="N450" s="172" t="s">
        <v>878</v>
      </c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  <c r="BF450" s="190"/>
      <c r="BG450" s="190"/>
      <c r="BH450" s="190"/>
      <c r="BI450" s="190"/>
      <c r="BJ450" s="190"/>
      <c r="BK450" s="190"/>
      <c r="BL450" s="190"/>
      <c r="BM450" s="190"/>
      <c r="BN450" s="190"/>
      <c r="BO450" s="190"/>
      <c r="BP450" s="190"/>
      <c r="BQ450" s="190"/>
      <c r="BR450" s="190"/>
      <c r="BS450" s="190"/>
      <c r="BT450" s="190"/>
      <c r="BU450" s="190"/>
      <c r="BV450" s="190"/>
      <c r="BW450" s="190"/>
      <c r="BX450" s="190"/>
      <c r="BY450" s="190"/>
      <c r="BZ450" s="190"/>
      <c r="CA450" s="190"/>
      <c r="CB450" s="190"/>
      <c r="CC450" s="190"/>
      <c r="CD450" s="190"/>
      <c r="CE450" s="190"/>
      <c r="CF450" s="190"/>
      <c r="CG450" s="190"/>
      <c r="CH450" s="190"/>
      <c r="CI450" s="190"/>
      <c r="CJ450" s="190"/>
      <c r="CK450" s="190"/>
      <c r="CL450" s="190"/>
      <c r="CM450" s="190"/>
      <c r="CN450" s="190"/>
      <c r="CO450" s="190"/>
      <c r="CP450" s="190"/>
      <c r="CQ450" s="190"/>
      <c r="CR450" s="190"/>
      <c r="CS450" s="190"/>
      <c r="CT450" s="190"/>
      <c r="CU450" s="190"/>
      <c r="CV450" s="190"/>
      <c r="CW450" s="190"/>
      <c r="CX450" s="190"/>
      <c r="CY450" s="190"/>
      <c r="CZ450" s="190"/>
      <c r="DA450" s="190"/>
      <c r="DB450" s="190"/>
      <c r="DC450" s="190"/>
      <c r="DD450" s="190"/>
      <c r="DE450" s="190"/>
      <c r="DF450" s="190"/>
      <c r="DG450" s="190"/>
      <c r="DH450" s="190"/>
      <c r="DI450" s="190"/>
      <c r="DJ450" s="190"/>
      <c r="DK450" s="190"/>
      <c r="DL450" s="190"/>
      <c r="DM450" s="190"/>
      <c r="DN450" s="190"/>
      <c r="DO450" s="190"/>
      <c r="DP450" s="190"/>
      <c r="DQ450" s="190"/>
      <c r="DR450" s="190"/>
      <c r="DS450" s="190"/>
      <c r="DT450" s="190"/>
      <c r="DU450" s="190"/>
      <c r="DV450" s="190"/>
      <c r="DW450" s="190"/>
      <c r="DX450" s="190"/>
      <c r="DY450" s="190"/>
      <c r="DZ450" s="190"/>
      <c r="EA450" s="190"/>
      <c r="EB450" s="190"/>
      <c r="EC450" s="190"/>
      <c r="ED450" s="190"/>
      <c r="EE450" s="190"/>
      <c r="EF450" s="190"/>
      <c r="EG450" s="190"/>
      <c r="EH450" s="190"/>
      <c r="EI450" s="190"/>
      <c r="EJ450" s="190"/>
      <c r="EK450" s="190"/>
      <c r="EL450" s="190"/>
      <c r="EM450" s="190"/>
      <c r="EN450" s="190"/>
      <c r="EO450" s="190"/>
      <c r="EP450" s="190"/>
      <c r="EQ450" s="190"/>
      <c r="ER450" s="190"/>
      <c r="ES450" s="190"/>
      <c r="ET450" s="190"/>
      <c r="EU450" s="190"/>
      <c r="EV450" s="190"/>
      <c r="EW450" s="190"/>
      <c r="EX450" s="190"/>
      <c r="EY450" s="190"/>
      <c r="EZ450" s="190"/>
      <c r="FA450" s="190"/>
      <c r="FB450" s="190"/>
      <c r="FC450" s="190"/>
      <c r="FD450" s="190"/>
      <c r="FE450" s="190"/>
      <c r="FF450" s="190"/>
      <c r="FG450" s="190"/>
      <c r="FH450" s="190"/>
      <c r="FI450" s="190"/>
      <c r="FJ450" s="190"/>
      <c r="FK450" s="190"/>
      <c r="FL450" s="190"/>
      <c r="FM450" s="190"/>
      <c r="FN450" s="190"/>
      <c r="FO450" s="190"/>
      <c r="FP450" s="190"/>
      <c r="FQ450" s="190"/>
      <c r="FR450" s="190"/>
      <c r="FS450" s="190"/>
      <c r="FT450" s="190"/>
      <c r="FU450" s="190"/>
      <c r="FV450" s="190"/>
      <c r="FW450" s="190"/>
      <c r="FX450" s="190"/>
      <c r="FY450" s="190"/>
      <c r="FZ450" s="190"/>
      <c r="GA450" s="190"/>
      <c r="GB450" s="190"/>
      <c r="GC450" s="190"/>
      <c r="GD450" s="190"/>
      <c r="GE450" s="190"/>
      <c r="GF450" s="190"/>
      <c r="GG450" s="190"/>
      <c r="GH450" s="190"/>
      <c r="GI450" s="190"/>
      <c r="GJ450" s="190"/>
      <c r="GK450" s="190"/>
      <c r="GL450" s="190"/>
      <c r="GM450" s="190"/>
      <c r="GN450" s="190"/>
      <c r="GO450" s="190"/>
      <c r="GP450" s="190"/>
      <c r="GQ450" s="190"/>
      <c r="GR450" s="190"/>
      <c r="GS450" s="190"/>
      <c r="GT450" s="190"/>
      <c r="GU450" s="190"/>
      <c r="GV450" s="190"/>
      <c r="GW450" s="190"/>
      <c r="GX450" s="190"/>
      <c r="GY450" s="190"/>
      <c r="GZ450" s="190"/>
      <c r="HA450" s="190"/>
      <c r="HB450" s="190"/>
      <c r="HC450" s="190"/>
      <c r="HD450" s="190"/>
      <c r="HE450" s="190"/>
      <c r="HF450" s="190"/>
      <c r="HG450" s="190"/>
      <c r="HH450" s="190"/>
      <c r="HI450" s="190"/>
      <c r="HJ450" s="190"/>
      <c r="HK450" s="190"/>
      <c r="HL450" s="190"/>
      <c r="HM450" s="190"/>
      <c r="HN450" s="190"/>
      <c r="HO450" s="190"/>
      <c r="HP450" s="190"/>
      <c r="HQ450" s="190"/>
      <c r="HR450" s="190"/>
      <c r="HS450" s="190"/>
      <c r="HT450" s="190"/>
      <c r="HU450" s="190"/>
    </row>
    <row r="451" spans="1:229" s="191" customFormat="1" ht="25.5">
      <c r="A451" s="172">
        <f t="shared" si="21"/>
        <v>442</v>
      </c>
      <c r="B451" s="196"/>
      <c r="C451" s="175" t="s">
        <v>2308</v>
      </c>
      <c r="D451" s="193"/>
      <c r="E451" s="192" t="s">
        <v>1606</v>
      </c>
      <c r="F451" s="179" t="s">
        <v>2309</v>
      </c>
      <c r="G451" s="227"/>
      <c r="H451" s="226"/>
      <c r="I451" s="197"/>
      <c r="J451" s="185"/>
      <c r="K451" s="184">
        <v>98000</v>
      </c>
      <c r="L451" s="172" t="s">
        <v>1603</v>
      </c>
      <c r="M451" s="179" t="s">
        <v>2450</v>
      </c>
      <c r="N451" s="172" t="s">
        <v>878</v>
      </c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  <c r="BF451" s="190"/>
      <c r="BG451" s="190"/>
      <c r="BH451" s="190"/>
      <c r="BI451" s="190"/>
      <c r="BJ451" s="190"/>
      <c r="BK451" s="190"/>
      <c r="BL451" s="190"/>
      <c r="BM451" s="190"/>
      <c r="BN451" s="190"/>
      <c r="BO451" s="190"/>
      <c r="BP451" s="190"/>
      <c r="BQ451" s="190"/>
      <c r="BR451" s="190"/>
      <c r="BS451" s="190"/>
      <c r="BT451" s="190"/>
      <c r="BU451" s="190"/>
      <c r="BV451" s="190"/>
      <c r="BW451" s="190"/>
      <c r="BX451" s="190"/>
      <c r="BY451" s="190"/>
      <c r="BZ451" s="190"/>
      <c r="CA451" s="190"/>
      <c r="CB451" s="190"/>
      <c r="CC451" s="190"/>
      <c r="CD451" s="190"/>
      <c r="CE451" s="190"/>
      <c r="CF451" s="190"/>
      <c r="CG451" s="190"/>
      <c r="CH451" s="190"/>
      <c r="CI451" s="190"/>
      <c r="CJ451" s="190"/>
      <c r="CK451" s="190"/>
      <c r="CL451" s="190"/>
      <c r="CM451" s="190"/>
      <c r="CN451" s="190"/>
      <c r="CO451" s="190"/>
      <c r="CP451" s="190"/>
      <c r="CQ451" s="190"/>
      <c r="CR451" s="190"/>
      <c r="CS451" s="190"/>
      <c r="CT451" s="190"/>
      <c r="CU451" s="190"/>
      <c r="CV451" s="190"/>
      <c r="CW451" s="190"/>
      <c r="CX451" s="190"/>
      <c r="CY451" s="190"/>
      <c r="CZ451" s="190"/>
      <c r="DA451" s="190"/>
      <c r="DB451" s="190"/>
      <c r="DC451" s="190"/>
      <c r="DD451" s="190"/>
      <c r="DE451" s="190"/>
      <c r="DF451" s="190"/>
      <c r="DG451" s="190"/>
      <c r="DH451" s="190"/>
      <c r="DI451" s="190"/>
      <c r="DJ451" s="190"/>
      <c r="DK451" s="190"/>
      <c r="DL451" s="190"/>
      <c r="DM451" s="190"/>
      <c r="DN451" s="190"/>
      <c r="DO451" s="190"/>
      <c r="DP451" s="190"/>
      <c r="DQ451" s="190"/>
      <c r="DR451" s="190"/>
      <c r="DS451" s="190"/>
      <c r="DT451" s="190"/>
      <c r="DU451" s="190"/>
      <c r="DV451" s="190"/>
      <c r="DW451" s="190"/>
      <c r="DX451" s="190"/>
      <c r="DY451" s="190"/>
      <c r="DZ451" s="190"/>
      <c r="EA451" s="190"/>
      <c r="EB451" s="190"/>
      <c r="EC451" s="190"/>
      <c r="ED451" s="190"/>
      <c r="EE451" s="190"/>
      <c r="EF451" s="190"/>
      <c r="EG451" s="190"/>
      <c r="EH451" s="190"/>
      <c r="EI451" s="190"/>
      <c r="EJ451" s="190"/>
      <c r="EK451" s="190"/>
      <c r="EL451" s="190"/>
      <c r="EM451" s="190"/>
      <c r="EN451" s="190"/>
      <c r="EO451" s="190"/>
      <c r="EP451" s="190"/>
      <c r="EQ451" s="190"/>
      <c r="ER451" s="190"/>
      <c r="ES451" s="190"/>
      <c r="ET451" s="190"/>
      <c r="EU451" s="190"/>
      <c r="EV451" s="190"/>
      <c r="EW451" s="190"/>
      <c r="EX451" s="190"/>
      <c r="EY451" s="190"/>
      <c r="EZ451" s="190"/>
      <c r="FA451" s="190"/>
      <c r="FB451" s="190"/>
      <c r="FC451" s="190"/>
      <c r="FD451" s="190"/>
      <c r="FE451" s="190"/>
      <c r="FF451" s="190"/>
      <c r="FG451" s="190"/>
      <c r="FH451" s="190"/>
      <c r="FI451" s="190"/>
      <c r="FJ451" s="190"/>
      <c r="FK451" s="190"/>
      <c r="FL451" s="190"/>
      <c r="FM451" s="190"/>
      <c r="FN451" s="190"/>
      <c r="FO451" s="190"/>
      <c r="FP451" s="190"/>
      <c r="FQ451" s="190"/>
      <c r="FR451" s="190"/>
      <c r="FS451" s="190"/>
      <c r="FT451" s="190"/>
      <c r="FU451" s="190"/>
      <c r="FV451" s="190"/>
      <c r="FW451" s="190"/>
      <c r="FX451" s="190"/>
      <c r="FY451" s="190"/>
      <c r="FZ451" s="190"/>
      <c r="GA451" s="190"/>
      <c r="GB451" s="190"/>
      <c r="GC451" s="190"/>
      <c r="GD451" s="190"/>
      <c r="GE451" s="190"/>
      <c r="GF451" s="190"/>
      <c r="GG451" s="190"/>
      <c r="GH451" s="190"/>
      <c r="GI451" s="190"/>
      <c r="GJ451" s="190"/>
      <c r="GK451" s="190"/>
      <c r="GL451" s="190"/>
      <c r="GM451" s="190"/>
      <c r="GN451" s="190"/>
      <c r="GO451" s="190"/>
      <c r="GP451" s="190"/>
      <c r="GQ451" s="190"/>
      <c r="GR451" s="190"/>
      <c r="GS451" s="190"/>
      <c r="GT451" s="190"/>
      <c r="GU451" s="190"/>
      <c r="GV451" s="190"/>
      <c r="GW451" s="190"/>
      <c r="GX451" s="190"/>
      <c r="GY451" s="190"/>
      <c r="GZ451" s="190"/>
      <c r="HA451" s="190"/>
      <c r="HB451" s="190"/>
      <c r="HC451" s="190"/>
      <c r="HD451" s="190"/>
      <c r="HE451" s="190"/>
      <c r="HF451" s="190"/>
      <c r="HG451" s="190"/>
      <c r="HH451" s="190"/>
      <c r="HI451" s="190"/>
      <c r="HJ451" s="190"/>
      <c r="HK451" s="190"/>
      <c r="HL451" s="190"/>
      <c r="HM451" s="190"/>
      <c r="HN451" s="190"/>
      <c r="HO451" s="190"/>
      <c r="HP451" s="190"/>
      <c r="HQ451" s="190"/>
      <c r="HR451" s="190"/>
      <c r="HS451" s="190"/>
      <c r="HT451" s="190"/>
      <c r="HU451" s="190"/>
    </row>
    <row r="452" spans="1:229" s="191" customFormat="1" ht="25.5">
      <c r="A452" s="172">
        <f t="shared" si="21"/>
        <v>443</v>
      </c>
      <c r="B452" s="173" t="s">
        <v>641</v>
      </c>
      <c r="C452" s="233" t="s">
        <v>2312</v>
      </c>
      <c r="D452" s="232">
        <v>1980</v>
      </c>
      <c r="E452" s="192" t="s">
        <v>1606</v>
      </c>
      <c r="F452" s="179" t="s">
        <v>1865</v>
      </c>
      <c r="G452" s="227"/>
      <c r="H452" s="226"/>
      <c r="I452" s="197"/>
      <c r="J452" s="185"/>
      <c r="K452" s="184">
        <v>125000</v>
      </c>
      <c r="L452" s="172" t="s">
        <v>1603</v>
      </c>
      <c r="M452" s="179" t="s">
        <v>2450</v>
      </c>
      <c r="N452" s="172" t="s">
        <v>878</v>
      </c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  <c r="BQ452" s="190"/>
      <c r="BR452" s="190"/>
      <c r="BS452" s="190"/>
      <c r="BT452" s="190"/>
      <c r="BU452" s="190"/>
      <c r="BV452" s="190"/>
      <c r="BW452" s="190"/>
      <c r="BX452" s="190"/>
      <c r="BY452" s="190"/>
      <c r="BZ452" s="190"/>
      <c r="CA452" s="190"/>
      <c r="CB452" s="190"/>
      <c r="CC452" s="190"/>
      <c r="CD452" s="190"/>
      <c r="CE452" s="190"/>
      <c r="CF452" s="190"/>
      <c r="CG452" s="190"/>
      <c r="CH452" s="190"/>
      <c r="CI452" s="190"/>
      <c r="CJ452" s="190"/>
      <c r="CK452" s="190"/>
      <c r="CL452" s="190"/>
      <c r="CM452" s="190"/>
      <c r="CN452" s="190"/>
      <c r="CO452" s="190"/>
      <c r="CP452" s="190"/>
      <c r="CQ452" s="190"/>
      <c r="CR452" s="190"/>
      <c r="CS452" s="190"/>
      <c r="CT452" s="190"/>
      <c r="CU452" s="190"/>
      <c r="CV452" s="190"/>
      <c r="CW452" s="190"/>
      <c r="CX452" s="190"/>
      <c r="CY452" s="190"/>
      <c r="CZ452" s="190"/>
      <c r="DA452" s="190"/>
      <c r="DB452" s="190"/>
      <c r="DC452" s="190"/>
      <c r="DD452" s="190"/>
      <c r="DE452" s="190"/>
      <c r="DF452" s="190"/>
      <c r="DG452" s="190"/>
      <c r="DH452" s="190"/>
      <c r="DI452" s="190"/>
      <c r="DJ452" s="190"/>
      <c r="DK452" s="190"/>
      <c r="DL452" s="190"/>
      <c r="DM452" s="190"/>
      <c r="DN452" s="190"/>
      <c r="DO452" s="190"/>
      <c r="DP452" s="190"/>
      <c r="DQ452" s="190"/>
      <c r="DR452" s="190"/>
      <c r="DS452" s="190"/>
      <c r="DT452" s="190"/>
      <c r="DU452" s="190"/>
      <c r="DV452" s="190"/>
      <c r="DW452" s="190"/>
      <c r="DX452" s="190"/>
      <c r="DY452" s="190"/>
      <c r="DZ452" s="190"/>
      <c r="EA452" s="190"/>
      <c r="EB452" s="190"/>
      <c r="EC452" s="190"/>
      <c r="ED452" s="190"/>
      <c r="EE452" s="190"/>
      <c r="EF452" s="190"/>
      <c r="EG452" s="190"/>
      <c r="EH452" s="190"/>
      <c r="EI452" s="190"/>
      <c r="EJ452" s="190"/>
      <c r="EK452" s="190"/>
      <c r="EL452" s="190"/>
      <c r="EM452" s="190"/>
      <c r="EN452" s="190"/>
      <c r="EO452" s="190"/>
      <c r="EP452" s="190"/>
      <c r="EQ452" s="190"/>
      <c r="ER452" s="190"/>
      <c r="ES452" s="190"/>
      <c r="ET452" s="190"/>
      <c r="EU452" s="190"/>
      <c r="EV452" s="190"/>
      <c r="EW452" s="190"/>
      <c r="EX452" s="190"/>
      <c r="EY452" s="190"/>
      <c r="EZ452" s="190"/>
      <c r="FA452" s="190"/>
      <c r="FB452" s="190"/>
      <c r="FC452" s="190"/>
      <c r="FD452" s="190"/>
      <c r="FE452" s="190"/>
      <c r="FF452" s="190"/>
      <c r="FG452" s="190"/>
      <c r="FH452" s="190"/>
      <c r="FI452" s="190"/>
      <c r="FJ452" s="190"/>
      <c r="FK452" s="190"/>
      <c r="FL452" s="190"/>
      <c r="FM452" s="190"/>
      <c r="FN452" s="190"/>
      <c r="FO452" s="190"/>
      <c r="FP452" s="190"/>
      <c r="FQ452" s="190"/>
      <c r="FR452" s="190"/>
      <c r="FS452" s="190"/>
      <c r="FT452" s="190"/>
      <c r="FU452" s="190"/>
      <c r="FV452" s="190"/>
      <c r="FW452" s="190"/>
      <c r="FX452" s="190"/>
      <c r="FY452" s="190"/>
      <c r="FZ452" s="190"/>
      <c r="GA452" s="190"/>
      <c r="GB452" s="190"/>
      <c r="GC452" s="190"/>
      <c r="GD452" s="190"/>
      <c r="GE452" s="190"/>
      <c r="GF452" s="190"/>
      <c r="GG452" s="190"/>
      <c r="GH452" s="190"/>
      <c r="GI452" s="190"/>
      <c r="GJ452" s="190"/>
      <c r="GK452" s="190"/>
      <c r="GL452" s="190"/>
      <c r="GM452" s="190"/>
      <c r="GN452" s="190"/>
      <c r="GO452" s="190"/>
      <c r="GP452" s="190"/>
      <c r="GQ452" s="190"/>
      <c r="GR452" s="190"/>
      <c r="GS452" s="190"/>
      <c r="GT452" s="190"/>
      <c r="GU452" s="190"/>
      <c r="GV452" s="190"/>
      <c r="GW452" s="190"/>
      <c r="GX452" s="190"/>
      <c r="GY452" s="190"/>
      <c r="GZ452" s="190"/>
      <c r="HA452" s="190"/>
      <c r="HB452" s="190"/>
      <c r="HC452" s="190"/>
      <c r="HD452" s="190"/>
      <c r="HE452" s="190"/>
      <c r="HF452" s="190"/>
      <c r="HG452" s="190"/>
      <c r="HH452" s="190"/>
      <c r="HI452" s="190"/>
      <c r="HJ452" s="190"/>
      <c r="HK452" s="190"/>
      <c r="HL452" s="190"/>
      <c r="HM452" s="190"/>
      <c r="HN452" s="190"/>
      <c r="HO452" s="190"/>
      <c r="HP452" s="190"/>
      <c r="HQ452" s="190"/>
      <c r="HR452" s="190"/>
      <c r="HS452" s="190"/>
      <c r="HT452" s="190"/>
      <c r="HU452" s="190"/>
    </row>
    <row r="453" spans="1:229" s="26" customFormat="1" ht="34.5" customHeight="1">
      <c r="A453" s="172">
        <f t="shared" si="21"/>
        <v>444</v>
      </c>
      <c r="B453" s="54" t="s">
        <v>640</v>
      </c>
      <c r="C453" s="45" t="s">
        <v>3711</v>
      </c>
      <c r="D453" s="118">
        <v>1980</v>
      </c>
      <c r="E453" s="77" t="s">
        <v>1606</v>
      </c>
      <c r="F453" s="55" t="s">
        <v>2310</v>
      </c>
      <c r="G453" s="120"/>
      <c r="H453" s="113"/>
      <c r="I453" s="71"/>
      <c r="J453" s="74"/>
      <c r="K453" s="65"/>
      <c r="L453" s="57" t="s">
        <v>1603</v>
      </c>
      <c r="M453" s="179" t="s">
        <v>2450</v>
      </c>
      <c r="N453" s="57" t="s">
        <v>878</v>
      </c>
      <c r="O453" s="38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  <c r="FZ453" s="25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5"/>
      <c r="GN453" s="25"/>
      <c r="GO453" s="25"/>
      <c r="GP453" s="25"/>
      <c r="GQ453" s="25"/>
      <c r="GR453" s="25"/>
      <c r="GS453" s="25"/>
      <c r="GT453" s="25"/>
      <c r="GU453" s="25"/>
      <c r="GV453" s="25"/>
      <c r="GW453" s="25"/>
      <c r="GX453" s="25"/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</row>
    <row r="454" spans="1:229" s="26" customFormat="1" ht="30" customHeight="1">
      <c r="A454" s="172">
        <f t="shared" si="21"/>
        <v>445</v>
      </c>
      <c r="B454" s="54" t="s">
        <v>642</v>
      </c>
      <c r="C454" s="45" t="s">
        <v>3711</v>
      </c>
      <c r="D454" s="118">
        <v>1980</v>
      </c>
      <c r="E454" s="77" t="s">
        <v>1606</v>
      </c>
      <c r="F454" s="55" t="s">
        <v>1287</v>
      </c>
      <c r="G454" s="120"/>
      <c r="H454" s="113"/>
      <c r="I454" s="71"/>
      <c r="J454" s="74"/>
      <c r="K454" s="65"/>
      <c r="L454" s="57" t="s">
        <v>1603</v>
      </c>
      <c r="M454" s="179" t="s">
        <v>2450</v>
      </c>
      <c r="N454" s="57" t="s">
        <v>878</v>
      </c>
      <c r="O454" s="38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  <c r="FV454" s="25"/>
      <c r="FW454" s="25"/>
      <c r="FX454" s="25"/>
      <c r="FY454" s="25"/>
      <c r="FZ454" s="25"/>
      <c r="GA454" s="25"/>
      <c r="GB454" s="25"/>
      <c r="GC454" s="25"/>
      <c r="GD454" s="25"/>
      <c r="GE454" s="25"/>
      <c r="GF454" s="25"/>
      <c r="GG454" s="25"/>
      <c r="GH454" s="25"/>
      <c r="GI454" s="25"/>
      <c r="GJ454" s="25"/>
      <c r="GK454" s="25"/>
      <c r="GL454" s="25"/>
      <c r="GM454" s="25"/>
      <c r="GN454" s="25"/>
      <c r="GO454" s="25"/>
      <c r="GP454" s="25"/>
      <c r="GQ454" s="25"/>
      <c r="GR454" s="25"/>
      <c r="GS454" s="25"/>
      <c r="GT454" s="25"/>
      <c r="GU454" s="25"/>
      <c r="GV454" s="25"/>
      <c r="GW454" s="25"/>
      <c r="GX454" s="25"/>
      <c r="GY454" s="25"/>
      <c r="GZ454" s="25"/>
      <c r="HA454" s="25"/>
      <c r="HB454" s="25"/>
      <c r="HC454" s="25"/>
      <c r="HD454" s="25"/>
      <c r="HE454" s="25"/>
      <c r="HF454" s="25"/>
      <c r="HG454" s="25"/>
      <c r="HH454" s="25"/>
      <c r="HI454" s="25"/>
      <c r="HJ454" s="25"/>
      <c r="HK454" s="25"/>
      <c r="HL454" s="25"/>
      <c r="HM454" s="25"/>
      <c r="HN454" s="25"/>
      <c r="HO454" s="25"/>
      <c r="HP454" s="25"/>
      <c r="HQ454" s="25"/>
      <c r="HR454" s="25"/>
      <c r="HS454" s="25"/>
      <c r="HT454" s="25"/>
      <c r="HU454" s="25"/>
    </row>
    <row r="455" spans="1:229" s="191" customFormat="1" ht="38.25">
      <c r="A455" s="172">
        <f t="shared" si="21"/>
        <v>446</v>
      </c>
      <c r="B455" s="235"/>
      <c r="C455" s="175" t="s">
        <v>2313</v>
      </c>
      <c r="D455" s="225">
        <v>1980</v>
      </c>
      <c r="E455" s="192" t="s">
        <v>1606</v>
      </c>
      <c r="F455" s="179" t="s">
        <v>2311</v>
      </c>
      <c r="G455" s="227"/>
      <c r="H455" s="226"/>
      <c r="I455" s="197"/>
      <c r="J455" s="185"/>
      <c r="K455" s="184">
        <v>750000</v>
      </c>
      <c r="L455" s="172" t="s">
        <v>1603</v>
      </c>
      <c r="M455" s="179" t="s">
        <v>2450</v>
      </c>
      <c r="N455" s="172" t="s">
        <v>878</v>
      </c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  <c r="BF455" s="190"/>
      <c r="BG455" s="190"/>
      <c r="BH455" s="190"/>
      <c r="BI455" s="190"/>
      <c r="BJ455" s="190"/>
      <c r="BK455" s="190"/>
      <c r="BL455" s="190"/>
      <c r="BM455" s="190"/>
      <c r="BN455" s="190"/>
      <c r="BO455" s="190"/>
      <c r="BP455" s="190"/>
      <c r="BQ455" s="190"/>
      <c r="BR455" s="190"/>
      <c r="BS455" s="190"/>
      <c r="BT455" s="190"/>
      <c r="BU455" s="190"/>
      <c r="BV455" s="190"/>
      <c r="BW455" s="190"/>
      <c r="BX455" s="190"/>
      <c r="BY455" s="190"/>
      <c r="BZ455" s="190"/>
      <c r="CA455" s="190"/>
      <c r="CB455" s="190"/>
      <c r="CC455" s="190"/>
      <c r="CD455" s="190"/>
      <c r="CE455" s="190"/>
      <c r="CF455" s="190"/>
      <c r="CG455" s="190"/>
      <c r="CH455" s="190"/>
      <c r="CI455" s="190"/>
      <c r="CJ455" s="190"/>
      <c r="CK455" s="190"/>
      <c r="CL455" s="190"/>
      <c r="CM455" s="190"/>
      <c r="CN455" s="190"/>
      <c r="CO455" s="190"/>
      <c r="CP455" s="190"/>
      <c r="CQ455" s="190"/>
      <c r="CR455" s="190"/>
      <c r="CS455" s="190"/>
      <c r="CT455" s="190"/>
      <c r="CU455" s="190"/>
      <c r="CV455" s="190"/>
      <c r="CW455" s="190"/>
      <c r="CX455" s="190"/>
      <c r="CY455" s="190"/>
      <c r="CZ455" s="190"/>
      <c r="DA455" s="190"/>
      <c r="DB455" s="190"/>
      <c r="DC455" s="190"/>
      <c r="DD455" s="190"/>
      <c r="DE455" s="190"/>
      <c r="DF455" s="190"/>
      <c r="DG455" s="190"/>
      <c r="DH455" s="190"/>
      <c r="DI455" s="190"/>
      <c r="DJ455" s="190"/>
      <c r="DK455" s="190"/>
      <c r="DL455" s="190"/>
      <c r="DM455" s="190"/>
      <c r="DN455" s="190"/>
      <c r="DO455" s="190"/>
      <c r="DP455" s="190"/>
      <c r="DQ455" s="190"/>
      <c r="DR455" s="190"/>
      <c r="DS455" s="190"/>
      <c r="DT455" s="190"/>
      <c r="DU455" s="190"/>
      <c r="DV455" s="190"/>
      <c r="DW455" s="190"/>
      <c r="DX455" s="190"/>
      <c r="DY455" s="190"/>
      <c r="DZ455" s="190"/>
      <c r="EA455" s="190"/>
      <c r="EB455" s="190"/>
      <c r="EC455" s="190"/>
      <c r="ED455" s="190"/>
      <c r="EE455" s="190"/>
      <c r="EF455" s="190"/>
      <c r="EG455" s="190"/>
      <c r="EH455" s="190"/>
      <c r="EI455" s="190"/>
      <c r="EJ455" s="190"/>
      <c r="EK455" s="190"/>
      <c r="EL455" s="190"/>
      <c r="EM455" s="190"/>
      <c r="EN455" s="190"/>
      <c r="EO455" s="190"/>
      <c r="EP455" s="190"/>
      <c r="EQ455" s="190"/>
      <c r="ER455" s="190"/>
      <c r="ES455" s="190"/>
      <c r="ET455" s="190"/>
      <c r="EU455" s="190"/>
      <c r="EV455" s="190"/>
      <c r="EW455" s="190"/>
      <c r="EX455" s="190"/>
      <c r="EY455" s="190"/>
      <c r="EZ455" s="190"/>
      <c r="FA455" s="190"/>
      <c r="FB455" s="190"/>
      <c r="FC455" s="190"/>
      <c r="FD455" s="190"/>
      <c r="FE455" s="190"/>
      <c r="FF455" s="190"/>
      <c r="FG455" s="190"/>
      <c r="FH455" s="190"/>
      <c r="FI455" s="190"/>
      <c r="FJ455" s="190"/>
      <c r="FK455" s="190"/>
      <c r="FL455" s="190"/>
      <c r="FM455" s="190"/>
      <c r="FN455" s="190"/>
      <c r="FO455" s="190"/>
      <c r="FP455" s="190"/>
      <c r="FQ455" s="190"/>
      <c r="FR455" s="190"/>
      <c r="FS455" s="190"/>
      <c r="FT455" s="190"/>
      <c r="FU455" s="190"/>
      <c r="FV455" s="190"/>
      <c r="FW455" s="190"/>
      <c r="FX455" s="190"/>
      <c r="FY455" s="190"/>
      <c r="FZ455" s="190"/>
      <c r="GA455" s="190"/>
      <c r="GB455" s="190"/>
      <c r="GC455" s="190"/>
      <c r="GD455" s="190"/>
      <c r="GE455" s="190"/>
      <c r="GF455" s="190"/>
      <c r="GG455" s="190"/>
      <c r="GH455" s="190"/>
      <c r="GI455" s="190"/>
      <c r="GJ455" s="190"/>
      <c r="GK455" s="190"/>
      <c r="GL455" s="190"/>
      <c r="GM455" s="190"/>
      <c r="GN455" s="190"/>
      <c r="GO455" s="190"/>
      <c r="GP455" s="190"/>
      <c r="GQ455" s="190"/>
      <c r="GR455" s="190"/>
      <c r="GS455" s="190"/>
      <c r="GT455" s="190"/>
      <c r="GU455" s="190"/>
      <c r="GV455" s="190"/>
      <c r="GW455" s="190"/>
      <c r="GX455" s="190"/>
      <c r="GY455" s="190"/>
      <c r="GZ455" s="190"/>
      <c r="HA455" s="190"/>
      <c r="HB455" s="190"/>
      <c r="HC455" s="190"/>
      <c r="HD455" s="190"/>
      <c r="HE455" s="190"/>
      <c r="HF455" s="190"/>
      <c r="HG455" s="190"/>
      <c r="HH455" s="190"/>
      <c r="HI455" s="190"/>
      <c r="HJ455" s="190"/>
      <c r="HK455" s="190"/>
      <c r="HL455" s="190"/>
      <c r="HM455" s="190"/>
      <c r="HN455" s="190"/>
      <c r="HO455" s="190"/>
      <c r="HP455" s="190"/>
      <c r="HQ455" s="190"/>
      <c r="HR455" s="190"/>
      <c r="HS455" s="190"/>
      <c r="HT455" s="190"/>
      <c r="HU455" s="190"/>
    </row>
    <row r="456" spans="1:229" s="26" customFormat="1" ht="25.5">
      <c r="A456" s="172">
        <f t="shared" si="21"/>
        <v>447</v>
      </c>
      <c r="B456" s="123"/>
      <c r="C456" s="45" t="s">
        <v>2314</v>
      </c>
      <c r="D456" s="40">
        <v>1983</v>
      </c>
      <c r="E456" s="77" t="s">
        <v>1606</v>
      </c>
      <c r="F456" s="55" t="s">
        <v>2324</v>
      </c>
      <c r="G456" s="120"/>
      <c r="H456" s="113"/>
      <c r="I456" s="71"/>
      <c r="J456" s="74"/>
      <c r="K456" s="65"/>
      <c r="L456" s="57" t="s">
        <v>1603</v>
      </c>
      <c r="M456" s="179" t="s">
        <v>2450</v>
      </c>
      <c r="N456" s="57" t="s">
        <v>878</v>
      </c>
      <c r="O456" s="38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  <c r="FV456" s="25"/>
      <c r="FW456" s="25"/>
      <c r="FX456" s="25"/>
      <c r="FY456" s="25"/>
      <c r="FZ456" s="25"/>
      <c r="GA456" s="25"/>
      <c r="GB456" s="25"/>
      <c r="GC456" s="25"/>
      <c r="GD456" s="25"/>
      <c r="GE456" s="25"/>
      <c r="GF456" s="25"/>
      <c r="GG456" s="25"/>
      <c r="GH456" s="25"/>
      <c r="GI456" s="25"/>
      <c r="GJ456" s="25"/>
      <c r="GK456" s="25"/>
      <c r="GL456" s="25"/>
      <c r="GM456" s="25"/>
      <c r="GN456" s="25"/>
      <c r="GO456" s="25"/>
      <c r="GP456" s="25"/>
      <c r="GQ456" s="25"/>
      <c r="GR456" s="25"/>
      <c r="GS456" s="25"/>
      <c r="GT456" s="25"/>
      <c r="GU456" s="25"/>
      <c r="GV456" s="25"/>
      <c r="GW456" s="25"/>
      <c r="GX456" s="25"/>
      <c r="GY456" s="25"/>
      <c r="GZ456" s="25"/>
      <c r="HA456" s="25"/>
      <c r="HB456" s="25"/>
      <c r="HC456" s="25"/>
      <c r="HD456" s="25"/>
      <c r="HE456" s="25"/>
      <c r="HF456" s="25"/>
      <c r="HG456" s="25"/>
      <c r="HH456" s="25"/>
      <c r="HI456" s="25"/>
      <c r="HJ456" s="25"/>
      <c r="HK456" s="25"/>
      <c r="HL456" s="25"/>
      <c r="HM456" s="25"/>
      <c r="HN456" s="25"/>
      <c r="HO456" s="25"/>
      <c r="HP456" s="25"/>
      <c r="HQ456" s="25"/>
      <c r="HR456" s="25"/>
      <c r="HS456" s="25"/>
      <c r="HT456" s="25"/>
      <c r="HU456" s="25"/>
    </row>
    <row r="457" spans="1:229" s="191" customFormat="1" ht="25.5">
      <c r="A457" s="172">
        <f t="shared" si="21"/>
        <v>448</v>
      </c>
      <c r="B457" s="235"/>
      <c r="C457" s="183" t="s">
        <v>2315</v>
      </c>
      <c r="D457" s="172">
        <v>1989</v>
      </c>
      <c r="E457" s="192" t="s">
        <v>1606</v>
      </c>
      <c r="F457" s="179" t="s">
        <v>2324</v>
      </c>
      <c r="G457" s="227"/>
      <c r="H457" s="226"/>
      <c r="I457" s="197"/>
      <c r="J457" s="185"/>
      <c r="K457" s="184">
        <v>350000</v>
      </c>
      <c r="L457" s="172" t="s">
        <v>1603</v>
      </c>
      <c r="M457" s="179" t="s">
        <v>2450</v>
      </c>
      <c r="N457" s="172" t="s">
        <v>878</v>
      </c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0"/>
      <c r="BN457" s="190"/>
      <c r="BO457" s="190"/>
      <c r="BP457" s="190"/>
      <c r="BQ457" s="190"/>
      <c r="BR457" s="190"/>
      <c r="BS457" s="190"/>
      <c r="BT457" s="190"/>
      <c r="BU457" s="190"/>
      <c r="BV457" s="190"/>
      <c r="BW457" s="190"/>
      <c r="BX457" s="190"/>
      <c r="BY457" s="190"/>
      <c r="BZ457" s="190"/>
      <c r="CA457" s="190"/>
      <c r="CB457" s="190"/>
      <c r="CC457" s="190"/>
      <c r="CD457" s="190"/>
      <c r="CE457" s="190"/>
      <c r="CF457" s="190"/>
      <c r="CG457" s="190"/>
      <c r="CH457" s="190"/>
      <c r="CI457" s="190"/>
      <c r="CJ457" s="190"/>
      <c r="CK457" s="190"/>
      <c r="CL457" s="190"/>
      <c r="CM457" s="190"/>
      <c r="CN457" s="190"/>
      <c r="CO457" s="190"/>
      <c r="CP457" s="190"/>
      <c r="CQ457" s="190"/>
      <c r="CR457" s="190"/>
      <c r="CS457" s="190"/>
      <c r="CT457" s="190"/>
      <c r="CU457" s="190"/>
      <c r="CV457" s="190"/>
      <c r="CW457" s="190"/>
      <c r="CX457" s="190"/>
      <c r="CY457" s="190"/>
      <c r="CZ457" s="190"/>
      <c r="DA457" s="190"/>
      <c r="DB457" s="190"/>
      <c r="DC457" s="190"/>
      <c r="DD457" s="190"/>
      <c r="DE457" s="190"/>
      <c r="DF457" s="190"/>
      <c r="DG457" s="190"/>
      <c r="DH457" s="190"/>
      <c r="DI457" s="190"/>
      <c r="DJ457" s="190"/>
      <c r="DK457" s="190"/>
      <c r="DL457" s="190"/>
      <c r="DM457" s="190"/>
      <c r="DN457" s="190"/>
      <c r="DO457" s="190"/>
      <c r="DP457" s="190"/>
      <c r="DQ457" s="190"/>
      <c r="DR457" s="190"/>
      <c r="DS457" s="190"/>
      <c r="DT457" s="190"/>
      <c r="DU457" s="190"/>
      <c r="DV457" s="190"/>
      <c r="DW457" s="190"/>
      <c r="DX457" s="190"/>
      <c r="DY457" s="190"/>
      <c r="DZ457" s="190"/>
      <c r="EA457" s="190"/>
      <c r="EB457" s="190"/>
      <c r="EC457" s="190"/>
      <c r="ED457" s="190"/>
      <c r="EE457" s="190"/>
      <c r="EF457" s="190"/>
      <c r="EG457" s="190"/>
      <c r="EH457" s="190"/>
      <c r="EI457" s="190"/>
      <c r="EJ457" s="190"/>
      <c r="EK457" s="190"/>
      <c r="EL457" s="190"/>
      <c r="EM457" s="190"/>
      <c r="EN457" s="190"/>
      <c r="EO457" s="190"/>
      <c r="EP457" s="190"/>
      <c r="EQ457" s="190"/>
      <c r="ER457" s="190"/>
      <c r="ES457" s="190"/>
      <c r="ET457" s="190"/>
      <c r="EU457" s="190"/>
      <c r="EV457" s="190"/>
      <c r="EW457" s="190"/>
      <c r="EX457" s="190"/>
      <c r="EY457" s="190"/>
      <c r="EZ457" s="190"/>
      <c r="FA457" s="190"/>
      <c r="FB457" s="190"/>
      <c r="FC457" s="190"/>
      <c r="FD457" s="190"/>
      <c r="FE457" s="190"/>
      <c r="FF457" s="190"/>
      <c r="FG457" s="190"/>
      <c r="FH457" s="190"/>
      <c r="FI457" s="190"/>
      <c r="FJ457" s="190"/>
      <c r="FK457" s="190"/>
      <c r="FL457" s="190"/>
      <c r="FM457" s="190"/>
      <c r="FN457" s="190"/>
      <c r="FO457" s="190"/>
      <c r="FP457" s="190"/>
      <c r="FQ457" s="190"/>
      <c r="FR457" s="190"/>
      <c r="FS457" s="190"/>
      <c r="FT457" s="190"/>
      <c r="FU457" s="190"/>
      <c r="FV457" s="190"/>
      <c r="FW457" s="190"/>
      <c r="FX457" s="190"/>
      <c r="FY457" s="190"/>
      <c r="FZ457" s="190"/>
      <c r="GA457" s="190"/>
      <c r="GB457" s="190"/>
      <c r="GC457" s="190"/>
      <c r="GD457" s="190"/>
      <c r="GE457" s="190"/>
      <c r="GF457" s="190"/>
      <c r="GG457" s="190"/>
      <c r="GH457" s="190"/>
      <c r="GI457" s="190"/>
      <c r="GJ457" s="190"/>
      <c r="GK457" s="190"/>
      <c r="GL457" s="190"/>
      <c r="GM457" s="190"/>
      <c r="GN457" s="190"/>
      <c r="GO457" s="190"/>
      <c r="GP457" s="190"/>
      <c r="GQ457" s="190"/>
      <c r="GR457" s="190"/>
      <c r="GS457" s="190"/>
      <c r="GT457" s="190"/>
      <c r="GU457" s="190"/>
      <c r="GV457" s="190"/>
      <c r="GW457" s="190"/>
      <c r="GX457" s="190"/>
      <c r="GY457" s="190"/>
      <c r="GZ457" s="190"/>
      <c r="HA457" s="190"/>
      <c r="HB457" s="190"/>
      <c r="HC457" s="190"/>
      <c r="HD457" s="190"/>
      <c r="HE457" s="190"/>
      <c r="HF457" s="190"/>
      <c r="HG457" s="190"/>
      <c r="HH457" s="190"/>
      <c r="HI457" s="190"/>
      <c r="HJ457" s="190"/>
      <c r="HK457" s="190"/>
      <c r="HL457" s="190"/>
      <c r="HM457" s="190"/>
      <c r="HN457" s="190"/>
      <c r="HO457" s="190"/>
      <c r="HP457" s="190"/>
      <c r="HQ457" s="190"/>
      <c r="HR457" s="190"/>
      <c r="HS457" s="190"/>
      <c r="HT457" s="190"/>
      <c r="HU457" s="190"/>
    </row>
    <row r="458" spans="1:229" s="191" customFormat="1" ht="25.5">
      <c r="A458" s="172">
        <f t="shared" si="21"/>
        <v>449</v>
      </c>
      <c r="B458" s="235"/>
      <c r="C458" s="183" t="s">
        <v>2316</v>
      </c>
      <c r="D458" s="172">
        <v>1989</v>
      </c>
      <c r="E458" s="192" t="s">
        <v>1606</v>
      </c>
      <c r="F458" s="179" t="s">
        <v>2324</v>
      </c>
      <c r="G458" s="227"/>
      <c r="H458" s="226"/>
      <c r="I458" s="197"/>
      <c r="J458" s="185"/>
      <c r="K458" s="184">
        <v>350000</v>
      </c>
      <c r="L458" s="172" t="s">
        <v>1603</v>
      </c>
      <c r="M458" s="179" t="s">
        <v>2450</v>
      </c>
      <c r="N458" s="172" t="s">
        <v>878</v>
      </c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0"/>
      <c r="BN458" s="190"/>
      <c r="BO458" s="190"/>
      <c r="BP458" s="190"/>
      <c r="BQ458" s="190"/>
      <c r="BR458" s="190"/>
      <c r="BS458" s="190"/>
      <c r="BT458" s="190"/>
      <c r="BU458" s="190"/>
      <c r="BV458" s="190"/>
      <c r="BW458" s="190"/>
      <c r="BX458" s="190"/>
      <c r="BY458" s="190"/>
      <c r="BZ458" s="190"/>
      <c r="CA458" s="190"/>
      <c r="CB458" s="190"/>
      <c r="CC458" s="190"/>
      <c r="CD458" s="190"/>
      <c r="CE458" s="190"/>
      <c r="CF458" s="190"/>
      <c r="CG458" s="190"/>
      <c r="CH458" s="190"/>
      <c r="CI458" s="190"/>
      <c r="CJ458" s="190"/>
      <c r="CK458" s="190"/>
      <c r="CL458" s="190"/>
      <c r="CM458" s="190"/>
      <c r="CN458" s="190"/>
      <c r="CO458" s="190"/>
      <c r="CP458" s="190"/>
      <c r="CQ458" s="190"/>
      <c r="CR458" s="190"/>
      <c r="CS458" s="190"/>
      <c r="CT458" s="190"/>
      <c r="CU458" s="190"/>
      <c r="CV458" s="190"/>
      <c r="CW458" s="190"/>
      <c r="CX458" s="190"/>
      <c r="CY458" s="190"/>
      <c r="CZ458" s="190"/>
      <c r="DA458" s="190"/>
      <c r="DB458" s="190"/>
      <c r="DC458" s="190"/>
      <c r="DD458" s="190"/>
      <c r="DE458" s="190"/>
      <c r="DF458" s="190"/>
      <c r="DG458" s="190"/>
      <c r="DH458" s="190"/>
      <c r="DI458" s="190"/>
      <c r="DJ458" s="190"/>
      <c r="DK458" s="190"/>
      <c r="DL458" s="190"/>
      <c r="DM458" s="190"/>
      <c r="DN458" s="190"/>
      <c r="DO458" s="190"/>
      <c r="DP458" s="190"/>
      <c r="DQ458" s="190"/>
      <c r="DR458" s="190"/>
      <c r="DS458" s="190"/>
      <c r="DT458" s="190"/>
      <c r="DU458" s="190"/>
      <c r="DV458" s="190"/>
      <c r="DW458" s="190"/>
      <c r="DX458" s="190"/>
      <c r="DY458" s="190"/>
      <c r="DZ458" s="190"/>
      <c r="EA458" s="190"/>
      <c r="EB458" s="190"/>
      <c r="EC458" s="190"/>
      <c r="ED458" s="190"/>
      <c r="EE458" s="190"/>
      <c r="EF458" s="190"/>
      <c r="EG458" s="190"/>
      <c r="EH458" s="190"/>
      <c r="EI458" s="190"/>
      <c r="EJ458" s="190"/>
      <c r="EK458" s="190"/>
      <c r="EL458" s="190"/>
      <c r="EM458" s="190"/>
      <c r="EN458" s="190"/>
      <c r="EO458" s="190"/>
      <c r="EP458" s="190"/>
      <c r="EQ458" s="190"/>
      <c r="ER458" s="190"/>
      <c r="ES458" s="190"/>
      <c r="ET458" s="190"/>
      <c r="EU458" s="190"/>
      <c r="EV458" s="190"/>
      <c r="EW458" s="190"/>
      <c r="EX458" s="190"/>
      <c r="EY458" s="190"/>
      <c r="EZ458" s="190"/>
      <c r="FA458" s="190"/>
      <c r="FB458" s="190"/>
      <c r="FC458" s="190"/>
      <c r="FD458" s="190"/>
      <c r="FE458" s="190"/>
      <c r="FF458" s="190"/>
      <c r="FG458" s="190"/>
      <c r="FH458" s="190"/>
      <c r="FI458" s="190"/>
      <c r="FJ458" s="190"/>
      <c r="FK458" s="190"/>
      <c r="FL458" s="190"/>
      <c r="FM458" s="190"/>
      <c r="FN458" s="190"/>
      <c r="FO458" s="190"/>
      <c r="FP458" s="190"/>
      <c r="FQ458" s="190"/>
      <c r="FR458" s="190"/>
      <c r="FS458" s="190"/>
      <c r="FT458" s="190"/>
      <c r="FU458" s="190"/>
      <c r="FV458" s="190"/>
      <c r="FW458" s="190"/>
      <c r="FX458" s="190"/>
      <c r="FY458" s="190"/>
      <c r="FZ458" s="190"/>
      <c r="GA458" s="190"/>
      <c r="GB458" s="190"/>
      <c r="GC458" s="190"/>
      <c r="GD458" s="190"/>
      <c r="GE458" s="190"/>
      <c r="GF458" s="190"/>
      <c r="GG458" s="190"/>
      <c r="GH458" s="190"/>
      <c r="GI458" s="190"/>
      <c r="GJ458" s="190"/>
      <c r="GK458" s="190"/>
      <c r="GL458" s="190"/>
      <c r="GM458" s="190"/>
      <c r="GN458" s="190"/>
      <c r="GO458" s="190"/>
      <c r="GP458" s="190"/>
      <c r="GQ458" s="190"/>
      <c r="GR458" s="190"/>
      <c r="GS458" s="190"/>
      <c r="GT458" s="190"/>
      <c r="GU458" s="190"/>
      <c r="GV458" s="190"/>
      <c r="GW458" s="190"/>
      <c r="GX458" s="190"/>
      <c r="GY458" s="190"/>
      <c r="GZ458" s="190"/>
      <c r="HA458" s="190"/>
      <c r="HB458" s="190"/>
      <c r="HC458" s="190"/>
      <c r="HD458" s="190"/>
      <c r="HE458" s="190"/>
      <c r="HF458" s="190"/>
      <c r="HG458" s="190"/>
      <c r="HH458" s="190"/>
      <c r="HI458" s="190"/>
      <c r="HJ458" s="190"/>
      <c r="HK458" s="190"/>
      <c r="HL458" s="190"/>
      <c r="HM458" s="190"/>
      <c r="HN458" s="190"/>
      <c r="HO458" s="190"/>
      <c r="HP458" s="190"/>
      <c r="HQ458" s="190"/>
      <c r="HR458" s="190"/>
      <c r="HS458" s="190"/>
      <c r="HT458" s="190"/>
      <c r="HU458" s="190"/>
    </row>
    <row r="459" spans="1:229" s="191" customFormat="1" ht="25.5">
      <c r="A459" s="172">
        <f t="shared" si="21"/>
        <v>450</v>
      </c>
      <c r="B459" s="235"/>
      <c r="C459" s="183" t="s">
        <v>2317</v>
      </c>
      <c r="D459" s="172">
        <v>2004</v>
      </c>
      <c r="E459" s="192" t="s">
        <v>1606</v>
      </c>
      <c r="F459" s="179" t="s">
        <v>2324</v>
      </c>
      <c r="G459" s="227"/>
      <c r="H459" s="226"/>
      <c r="I459" s="197"/>
      <c r="J459" s="185"/>
      <c r="K459" s="184">
        <v>30000</v>
      </c>
      <c r="L459" s="172" t="s">
        <v>1603</v>
      </c>
      <c r="M459" s="179" t="s">
        <v>2450</v>
      </c>
      <c r="N459" s="172" t="s">
        <v>878</v>
      </c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0"/>
      <c r="BN459" s="190"/>
      <c r="BO459" s="190"/>
      <c r="BP459" s="190"/>
      <c r="BQ459" s="190"/>
      <c r="BR459" s="190"/>
      <c r="BS459" s="190"/>
      <c r="BT459" s="190"/>
      <c r="BU459" s="190"/>
      <c r="BV459" s="190"/>
      <c r="BW459" s="190"/>
      <c r="BX459" s="190"/>
      <c r="BY459" s="190"/>
      <c r="BZ459" s="190"/>
      <c r="CA459" s="190"/>
      <c r="CB459" s="190"/>
      <c r="CC459" s="190"/>
      <c r="CD459" s="190"/>
      <c r="CE459" s="190"/>
      <c r="CF459" s="190"/>
      <c r="CG459" s="190"/>
      <c r="CH459" s="190"/>
      <c r="CI459" s="190"/>
      <c r="CJ459" s="190"/>
      <c r="CK459" s="190"/>
      <c r="CL459" s="190"/>
      <c r="CM459" s="190"/>
      <c r="CN459" s="190"/>
      <c r="CO459" s="190"/>
      <c r="CP459" s="190"/>
      <c r="CQ459" s="190"/>
      <c r="CR459" s="190"/>
      <c r="CS459" s="190"/>
      <c r="CT459" s="190"/>
      <c r="CU459" s="190"/>
      <c r="CV459" s="190"/>
      <c r="CW459" s="190"/>
      <c r="CX459" s="190"/>
      <c r="CY459" s="190"/>
      <c r="CZ459" s="190"/>
      <c r="DA459" s="190"/>
      <c r="DB459" s="190"/>
      <c r="DC459" s="190"/>
      <c r="DD459" s="190"/>
      <c r="DE459" s="190"/>
      <c r="DF459" s="190"/>
      <c r="DG459" s="190"/>
      <c r="DH459" s="190"/>
      <c r="DI459" s="190"/>
      <c r="DJ459" s="190"/>
      <c r="DK459" s="190"/>
      <c r="DL459" s="190"/>
      <c r="DM459" s="190"/>
      <c r="DN459" s="190"/>
      <c r="DO459" s="190"/>
      <c r="DP459" s="190"/>
      <c r="DQ459" s="190"/>
      <c r="DR459" s="190"/>
      <c r="DS459" s="190"/>
      <c r="DT459" s="190"/>
      <c r="DU459" s="190"/>
      <c r="DV459" s="190"/>
      <c r="DW459" s="190"/>
      <c r="DX459" s="190"/>
      <c r="DY459" s="190"/>
      <c r="DZ459" s="190"/>
      <c r="EA459" s="190"/>
      <c r="EB459" s="190"/>
      <c r="EC459" s="190"/>
      <c r="ED459" s="190"/>
      <c r="EE459" s="190"/>
      <c r="EF459" s="190"/>
      <c r="EG459" s="190"/>
      <c r="EH459" s="190"/>
      <c r="EI459" s="190"/>
      <c r="EJ459" s="190"/>
      <c r="EK459" s="190"/>
      <c r="EL459" s="190"/>
      <c r="EM459" s="190"/>
      <c r="EN459" s="190"/>
      <c r="EO459" s="190"/>
      <c r="EP459" s="190"/>
      <c r="EQ459" s="190"/>
      <c r="ER459" s="190"/>
      <c r="ES459" s="190"/>
      <c r="ET459" s="190"/>
      <c r="EU459" s="190"/>
      <c r="EV459" s="190"/>
      <c r="EW459" s="190"/>
      <c r="EX459" s="190"/>
      <c r="EY459" s="190"/>
      <c r="EZ459" s="190"/>
      <c r="FA459" s="190"/>
      <c r="FB459" s="190"/>
      <c r="FC459" s="190"/>
      <c r="FD459" s="190"/>
      <c r="FE459" s="190"/>
      <c r="FF459" s="190"/>
      <c r="FG459" s="190"/>
      <c r="FH459" s="190"/>
      <c r="FI459" s="190"/>
      <c r="FJ459" s="190"/>
      <c r="FK459" s="190"/>
      <c r="FL459" s="190"/>
      <c r="FM459" s="190"/>
      <c r="FN459" s="190"/>
      <c r="FO459" s="190"/>
      <c r="FP459" s="190"/>
      <c r="FQ459" s="190"/>
      <c r="FR459" s="190"/>
      <c r="FS459" s="190"/>
      <c r="FT459" s="190"/>
      <c r="FU459" s="190"/>
      <c r="FV459" s="190"/>
      <c r="FW459" s="190"/>
      <c r="FX459" s="190"/>
      <c r="FY459" s="190"/>
      <c r="FZ459" s="190"/>
      <c r="GA459" s="190"/>
      <c r="GB459" s="190"/>
      <c r="GC459" s="190"/>
      <c r="GD459" s="190"/>
      <c r="GE459" s="190"/>
      <c r="GF459" s="190"/>
      <c r="GG459" s="190"/>
      <c r="GH459" s="190"/>
      <c r="GI459" s="190"/>
      <c r="GJ459" s="190"/>
      <c r="GK459" s="190"/>
      <c r="GL459" s="190"/>
      <c r="GM459" s="190"/>
      <c r="GN459" s="190"/>
      <c r="GO459" s="190"/>
      <c r="GP459" s="190"/>
      <c r="GQ459" s="190"/>
      <c r="GR459" s="190"/>
      <c r="GS459" s="190"/>
      <c r="GT459" s="190"/>
      <c r="GU459" s="190"/>
      <c r="GV459" s="190"/>
      <c r="GW459" s="190"/>
      <c r="GX459" s="190"/>
      <c r="GY459" s="190"/>
      <c r="GZ459" s="190"/>
      <c r="HA459" s="190"/>
      <c r="HB459" s="190"/>
      <c r="HC459" s="190"/>
      <c r="HD459" s="190"/>
      <c r="HE459" s="190"/>
      <c r="HF459" s="190"/>
      <c r="HG459" s="190"/>
      <c r="HH459" s="190"/>
      <c r="HI459" s="190"/>
      <c r="HJ459" s="190"/>
      <c r="HK459" s="190"/>
      <c r="HL459" s="190"/>
      <c r="HM459" s="190"/>
      <c r="HN459" s="190"/>
      <c r="HO459" s="190"/>
      <c r="HP459" s="190"/>
      <c r="HQ459" s="190"/>
      <c r="HR459" s="190"/>
      <c r="HS459" s="190"/>
      <c r="HT459" s="190"/>
      <c r="HU459" s="190"/>
    </row>
    <row r="460" spans="1:229" s="191" customFormat="1" ht="25.5">
      <c r="A460" s="172">
        <f t="shared" si="21"/>
        <v>451</v>
      </c>
      <c r="B460" s="235"/>
      <c r="C460" s="183" t="s">
        <v>2318</v>
      </c>
      <c r="D460" s="172">
        <v>1989</v>
      </c>
      <c r="E460" s="192" t="s">
        <v>1606</v>
      </c>
      <c r="F460" s="179" t="s">
        <v>2324</v>
      </c>
      <c r="G460" s="227"/>
      <c r="H460" s="226"/>
      <c r="I460" s="197"/>
      <c r="J460" s="185"/>
      <c r="K460" s="184">
        <v>190000</v>
      </c>
      <c r="L460" s="172" t="s">
        <v>1603</v>
      </c>
      <c r="M460" s="179" t="s">
        <v>2450</v>
      </c>
      <c r="N460" s="172" t="s">
        <v>878</v>
      </c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0"/>
      <c r="BN460" s="190"/>
      <c r="BO460" s="190"/>
      <c r="BP460" s="190"/>
      <c r="BQ460" s="190"/>
      <c r="BR460" s="190"/>
      <c r="BS460" s="190"/>
      <c r="BT460" s="190"/>
      <c r="BU460" s="190"/>
      <c r="BV460" s="190"/>
      <c r="BW460" s="190"/>
      <c r="BX460" s="190"/>
      <c r="BY460" s="190"/>
      <c r="BZ460" s="190"/>
      <c r="CA460" s="190"/>
      <c r="CB460" s="190"/>
      <c r="CC460" s="190"/>
      <c r="CD460" s="190"/>
      <c r="CE460" s="190"/>
      <c r="CF460" s="190"/>
      <c r="CG460" s="190"/>
      <c r="CH460" s="190"/>
      <c r="CI460" s="190"/>
      <c r="CJ460" s="190"/>
      <c r="CK460" s="190"/>
      <c r="CL460" s="190"/>
      <c r="CM460" s="190"/>
      <c r="CN460" s="190"/>
      <c r="CO460" s="190"/>
      <c r="CP460" s="190"/>
      <c r="CQ460" s="190"/>
      <c r="CR460" s="190"/>
      <c r="CS460" s="190"/>
      <c r="CT460" s="190"/>
      <c r="CU460" s="190"/>
      <c r="CV460" s="190"/>
      <c r="CW460" s="190"/>
      <c r="CX460" s="190"/>
      <c r="CY460" s="190"/>
      <c r="CZ460" s="190"/>
      <c r="DA460" s="190"/>
      <c r="DB460" s="190"/>
      <c r="DC460" s="190"/>
      <c r="DD460" s="190"/>
      <c r="DE460" s="190"/>
      <c r="DF460" s="190"/>
      <c r="DG460" s="190"/>
      <c r="DH460" s="190"/>
      <c r="DI460" s="190"/>
      <c r="DJ460" s="190"/>
      <c r="DK460" s="190"/>
      <c r="DL460" s="190"/>
      <c r="DM460" s="190"/>
      <c r="DN460" s="190"/>
      <c r="DO460" s="190"/>
      <c r="DP460" s="190"/>
      <c r="DQ460" s="190"/>
      <c r="DR460" s="190"/>
      <c r="DS460" s="190"/>
      <c r="DT460" s="190"/>
      <c r="DU460" s="190"/>
      <c r="DV460" s="190"/>
      <c r="DW460" s="190"/>
      <c r="DX460" s="190"/>
      <c r="DY460" s="190"/>
      <c r="DZ460" s="190"/>
      <c r="EA460" s="190"/>
      <c r="EB460" s="190"/>
      <c r="EC460" s="190"/>
      <c r="ED460" s="190"/>
      <c r="EE460" s="190"/>
      <c r="EF460" s="190"/>
      <c r="EG460" s="190"/>
      <c r="EH460" s="190"/>
      <c r="EI460" s="190"/>
      <c r="EJ460" s="190"/>
      <c r="EK460" s="190"/>
      <c r="EL460" s="190"/>
      <c r="EM460" s="190"/>
      <c r="EN460" s="190"/>
      <c r="EO460" s="190"/>
      <c r="EP460" s="190"/>
      <c r="EQ460" s="190"/>
      <c r="ER460" s="190"/>
      <c r="ES460" s="190"/>
      <c r="ET460" s="190"/>
      <c r="EU460" s="190"/>
      <c r="EV460" s="190"/>
      <c r="EW460" s="190"/>
      <c r="EX460" s="190"/>
      <c r="EY460" s="190"/>
      <c r="EZ460" s="190"/>
      <c r="FA460" s="190"/>
      <c r="FB460" s="190"/>
      <c r="FC460" s="190"/>
      <c r="FD460" s="190"/>
      <c r="FE460" s="190"/>
      <c r="FF460" s="190"/>
      <c r="FG460" s="190"/>
      <c r="FH460" s="190"/>
      <c r="FI460" s="190"/>
      <c r="FJ460" s="190"/>
      <c r="FK460" s="190"/>
      <c r="FL460" s="190"/>
      <c r="FM460" s="190"/>
      <c r="FN460" s="190"/>
      <c r="FO460" s="190"/>
      <c r="FP460" s="190"/>
      <c r="FQ460" s="190"/>
      <c r="FR460" s="190"/>
      <c r="FS460" s="190"/>
      <c r="FT460" s="190"/>
      <c r="FU460" s="190"/>
      <c r="FV460" s="190"/>
      <c r="FW460" s="190"/>
      <c r="FX460" s="190"/>
      <c r="FY460" s="190"/>
      <c r="FZ460" s="190"/>
      <c r="GA460" s="190"/>
      <c r="GB460" s="190"/>
      <c r="GC460" s="190"/>
      <c r="GD460" s="190"/>
      <c r="GE460" s="190"/>
      <c r="GF460" s="190"/>
      <c r="GG460" s="190"/>
      <c r="GH460" s="190"/>
      <c r="GI460" s="190"/>
      <c r="GJ460" s="190"/>
      <c r="GK460" s="190"/>
      <c r="GL460" s="190"/>
      <c r="GM460" s="190"/>
      <c r="GN460" s="190"/>
      <c r="GO460" s="190"/>
      <c r="GP460" s="190"/>
      <c r="GQ460" s="190"/>
      <c r="GR460" s="190"/>
      <c r="GS460" s="190"/>
      <c r="GT460" s="190"/>
      <c r="GU460" s="190"/>
      <c r="GV460" s="190"/>
      <c r="GW460" s="190"/>
      <c r="GX460" s="190"/>
      <c r="GY460" s="190"/>
      <c r="GZ460" s="190"/>
      <c r="HA460" s="190"/>
      <c r="HB460" s="190"/>
      <c r="HC460" s="190"/>
      <c r="HD460" s="190"/>
      <c r="HE460" s="190"/>
      <c r="HF460" s="190"/>
      <c r="HG460" s="190"/>
      <c r="HH460" s="190"/>
      <c r="HI460" s="190"/>
      <c r="HJ460" s="190"/>
      <c r="HK460" s="190"/>
      <c r="HL460" s="190"/>
      <c r="HM460" s="190"/>
      <c r="HN460" s="190"/>
      <c r="HO460" s="190"/>
      <c r="HP460" s="190"/>
      <c r="HQ460" s="190"/>
      <c r="HR460" s="190"/>
      <c r="HS460" s="190"/>
      <c r="HT460" s="190"/>
      <c r="HU460" s="190"/>
    </row>
    <row r="461" spans="1:229" s="191" customFormat="1" ht="25.5">
      <c r="A461" s="172">
        <f t="shared" si="21"/>
        <v>452</v>
      </c>
      <c r="B461" s="235"/>
      <c r="C461" s="183" t="s">
        <v>2319</v>
      </c>
      <c r="D461" s="172">
        <v>1987</v>
      </c>
      <c r="E461" s="192" t="s">
        <v>1606</v>
      </c>
      <c r="F461" s="179" t="s">
        <v>2324</v>
      </c>
      <c r="G461" s="227"/>
      <c r="H461" s="226"/>
      <c r="I461" s="197"/>
      <c r="J461" s="185"/>
      <c r="K461" s="184">
        <v>190000</v>
      </c>
      <c r="L461" s="172" t="s">
        <v>1603</v>
      </c>
      <c r="M461" s="179" t="s">
        <v>2450</v>
      </c>
      <c r="N461" s="172" t="s">
        <v>878</v>
      </c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0"/>
      <c r="BN461" s="190"/>
      <c r="BO461" s="190"/>
      <c r="BP461" s="190"/>
      <c r="BQ461" s="190"/>
      <c r="BR461" s="190"/>
      <c r="BS461" s="190"/>
      <c r="BT461" s="190"/>
      <c r="BU461" s="190"/>
      <c r="BV461" s="190"/>
      <c r="BW461" s="190"/>
      <c r="BX461" s="190"/>
      <c r="BY461" s="190"/>
      <c r="BZ461" s="190"/>
      <c r="CA461" s="190"/>
      <c r="CB461" s="190"/>
      <c r="CC461" s="190"/>
      <c r="CD461" s="190"/>
      <c r="CE461" s="190"/>
      <c r="CF461" s="190"/>
      <c r="CG461" s="190"/>
      <c r="CH461" s="190"/>
      <c r="CI461" s="190"/>
      <c r="CJ461" s="190"/>
      <c r="CK461" s="190"/>
      <c r="CL461" s="190"/>
      <c r="CM461" s="190"/>
      <c r="CN461" s="190"/>
      <c r="CO461" s="190"/>
      <c r="CP461" s="190"/>
      <c r="CQ461" s="190"/>
      <c r="CR461" s="190"/>
      <c r="CS461" s="190"/>
      <c r="CT461" s="190"/>
      <c r="CU461" s="190"/>
      <c r="CV461" s="190"/>
      <c r="CW461" s="190"/>
      <c r="CX461" s="190"/>
      <c r="CY461" s="190"/>
      <c r="CZ461" s="190"/>
      <c r="DA461" s="190"/>
      <c r="DB461" s="190"/>
      <c r="DC461" s="190"/>
      <c r="DD461" s="190"/>
      <c r="DE461" s="190"/>
      <c r="DF461" s="190"/>
      <c r="DG461" s="190"/>
      <c r="DH461" s="190"/>
      <c r="DI461" s="190"/>
      <c r="DJ461" s="190"/>
      <c r="DK461" s="190"/>
      <c r="DL461" s="190"/>
      <c r="DM461" s="190"/>
      <c r="DN461" s="190"/>
      <c r="DO461" s="190"/>
      <c r="DP461" s="190"/>
      <c r="DQ461" s="190"/>
      <c r="DR461" s="190"/>
      <c r="DS461" s="190"/>
      <c r="DT461" s="190"/>
      <c r="DU461" s="190"/>
      <c r="DV461" s="190"/>
      <c r="DW461" s="190"/>
      <c r="DX461" s="190"/>
      <c r="DY461" s="190"/>
      <c r="DZ461" s="190"/>
      <c r="EA461" s="190"/>
      <c r="EB461" s="190"/>
      <c r="EC461" s="190"/>
      <c r="ED461" s="190"/>
      <c r="EE461" s="190"/>
      <c r="EF461" s="190"/>
      <c r="EG461" s="190"/>
      <c r="EH461" s="190"/>
      <c r="EI461" s="190"/>
      <c r="EJ461" s="190"/>
      <c r="EK461" s="190"/>
      <c r="EL461" s="190"/>
      <c r="EM461" s="190"/>
      <c r="EN461" s="190"/>
      <c r="EO461" s="190"/>
      <c r="EP461" s="190"/>
      <c r="EQ461" s="190"/>
      <c r="ER461" s="190"/>
      <c r="ES461" s="190"/>
      <c r="ET461" s="190"/>
      <c r="EU461" s="190"/>
      <c r="EV461" s="190"/>
      <c r="EW461" s="190"/>
      <c r="EX461" s="190"/>
      <c r="EY461" s="190"/>
      <c r="EZ461" s="190"/>
      <c r="FA461" s="190"/>
      <c r="FB461" s="190"/>
      <c r="FC461" s="190"/>
      <c r="FD461" s="190"/>
      <c r="FE461" s="190"/>
      <c r="FF461" s="190"/>
      <c r="FG461" s="190"/>
      <c r="FH461" s="190"/>
      <c r="FI461" s="190"/>
      <c r="FJ461" s="190"/>
      <c r="FK461" s="190"/>
      <c r="FL461" s="190"/>
      <c r="FM461" s="190"/>
      <c r="FN461" s="190"/>
      <c r="FO461" s="190"/>
      <c r="FP461" s="190"/>
      <c r="FQ461" s="190"/>
      <c r="FR461" s="190"/>
      <c r="FS461" s="190"/>
      <c r="FT461" s="190"/>
      <c r="FU461" s="190"/>
      <c r="FV461" s="190"/>
      <c r="FW461" s="190"/>
      <c r="FX461" s="190"/>
      <c r="FY461" s="190"/>
      <c r="FZ461" s="190"/>
      <c r="GA461" s="190"/>
      <c r="GB461" s="190"/>
      <c r="GC461" s="190"/>
      <c r="GD461" s="190"/>
      <c r="GE461" s="190"/>
      <c r="GF461" s="190"/>
      <c r="GG461" s="190"/>
      <c r="GH461" s="190"/>
      <c r="GI461" s="190"/>
      <c r="GJ461" s="190"/>
      <c r="GK461" s="190"/>
      <c r="GL461" s="190"/>
      <c r="GM461" s="190"/>
      <c r="GN461" s="190"/>
      <c r="GO461" s="190"/>
      <c r="GP461" s="190"/>
      <c r="GQ461" s="190"/>
      <c r="GR461" s="190"/>
      <c r="GS461" s="190"/>
      <c r="GT461" s="190"/>
      <c r="GU461" s="190"/>
      <c r="GV461" s="190"/>
      <c r="GW461" s="190"/>
      <c r="GX461" s="190"/>
      <c r="GY461" s="190"/>
      <c r="GZ461" s="190"/>
      <c r="HA461" s="190"/>
      <c r="HB461" s="190"/>
      <c r="HC461" s="190"/>
      <c r="HD461" s="190"/>
      <c r="HE461" s="190"/>
      <c r="HF461" s="190"/>
      <c r="HG461" s="190"/>
      <c r="HH461" s="190"/>
      <c r="HI461" s="190"/>
      <c r="HJ461" s="190"/>
      <c r="HK461" s="190"/>
      <c r="HL461" s="190"/>
      <c r="HM461" s="190"/>
      <c r="HN461" s="190"/>
      <c r="HO461" s="190"/>
      <c r="HP461" s="190"/>
      <c r="HQ461" s="190"/>
      <c r="HR461" s="190"/>
      <c r="HS461" s="190"/>
      <c r="HT461" s="190"/>
      <c r="HU461" s="190"/>
    </row>
    <row r="462" spans="1:229" s="26" customFormat="1" ht="25.5">
      <c r="A462" s="172">
        <f t="shared" si="21"/>
        <v>453</v>
      </c>
      <c r="B462" s="123"/>
      <c r="C462" s="45" t="s">
        <v>2320</v>
      </c>
      <c r="D462" s="40">
        <v>1987</v>
      </c>
      <c r="E462" s="77" t="s">
        <v>1606</v>
      </c>
      <c r="F462" s="55" t="s">
        <v>2324</v>
      </c>
      <c r="G462" s="120"/>
      <c r="H462" s="113"/>
      <c r="I462" s="71"/>
      <c r="J462" s="74"/>
      <c r="K462" s="65"/>
      <c r="L462" s="57" t="s">
        <v>1603</v>
      </c>
      <c r="M462" s="179" t="s">
        <v>2450</v>
      </c>
      <c r="N462" s="57" t="s">
        <v>878</v>
      </c>
      <c r="O462" s="38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</row>
    <row r="463" spans="1:229" s="191" customFormat="1" ht="25.5">
      <c r="A463" s="172">
        <f t="shared" si="21"/>
        <v>454</v>
      </c>
      <c r="B463" s="235"/>
      <c r="C463" s="183" t="s">
        <v>2321</v>
      </c>
      <c r="D463" s="172">
        <v>1987</v>
      </c>
      <c r="E463" s="192" t="s">
        <v>1606</v>
      </c>
      <c r="F463" s="179" t="s">
        <v>2324</v>
      </c>
      <c r="G463" s="227"/>
      <c r="H463" s="226"/>
      <c r="I463" s="197"/>
      <c r="J463" s="185"/>
      <c r="K463" s="184">
        <v>150000</v>
      </c>
      <c r="L463" s="172" t="s">
        <v>1603</v>
      </c>
      <c r="M463" s="179" t="s">
        <v>2450</v>
      </c>
      <c r="N463" s="172" t="s">
        <v>878</v>
      </c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  <c r="CW463" s="190"/>
      <c r="CX463" s="190"/>
      <c r="CY463" s="190"/>
      <c r="CZ463" s="190"/>
      <c r="DA463" s="190"/>
      <c r="DB463" s="190"/>
      <c r="DC463" s="190"/>
      <c r="DD463" s="190"/>
      <c r="DE463" s="190"/>
      <c r="DF463" s="190"/>
      <c r="DG463" s="190"/>
      <c r="DH463" s="190"/>
      <c r="DI463" s="190"/>
      <c r="DJ463" s="190"/>
      <c r="DK463" s="190"/>
      <c r="DL463" s="190"/>
      <c r="DM463" s="190"/>
      <c r="DN463" s="190"/>
      <c r="DO463" s="190"/>
      <c r="DP463" s="190"/>
      <c r="DQ463" s="190"/>
      <c r="DR463" s="190"/>
      <c r="DS463" s="190"/>
      <c r="DT463" s="190"/>
      <c r="DU463" s="190"/>
      <c r="DV463" s="190"/>
      <c r="DW463" s="190"/>
      <c r="DX463" s="190"/>
      <c r="DY463" s="190"/>
      <c r="DZ463" s="190"/>
      <c r="EA463" s="190"/>
      <c r="EB463" s="190"/>
      <c r="EC463" s="190"/>
      <c r="ED463" s="190"/>
      <c r="EE463" s="190"/>
      <c r="EF463" s="190"/>
      <c r="EG463" s="190"/>
      <c r="EH463" s="190"/>
      <c r="EI463" s="190"/>
      <c r="EJ463" s="190"/>
      <c r="EK463" s="190"/>
      <c r="EL463" s="190"/>
      <c r="EM463" s="190"/>
      <c r="EN463" s="190"/>
      <c r="EO463" s="190"/>
      <c r="EP463" s="190"/>
      <c r="EQ463" s="190"/>
      <c r="ER463" s="190"/>
      <c r="ES463" s="190"/>
      <c r="ET463" s="190"/>
      <c r="EU463" s="190"/>
      <c r="EV463" s="190"/>
      <c r="EW463" s="190"/>
      <c r="EX463" s="190"/>
      <c r="EY463" s="190"/>
      <c r="EZ463" s="190"/>
      <c r="FA463" s="190"/>
      <c r="FB463" s="190"/>
      <c r="FC463" s="190"/>
      <c r="FD463" s="190"/>
      <c r="FE463" s="190"/>
      <c r="FF463" s="190"/>
      <c r="FG463" s="190"/>
      <c r="FH463" s="190"/>
      <c r="FI463" s="190"/>
      <c r="FJ463" s="190"/>
      <c r="FK463" s="190"/>
      <c r="FL463" s="190"/>
      <c r="FM463" s="190"/>
      <c r="FN463" s="190"/>
      <c r="FO463" s="190"/>
      <c r="FP463" s="190"/>
      <c r="FQ463" s="190"/>
      <c r="FR463" s="190"/>
      <c r="FS463" s="190"/>
      <c r="FT463" s="190"/>
      <c r="FU463" s="190"/>
      <c r="FV463" s="190"/>
      <c r="FW463" s="190"/>
      <c r="FX463" s="190"/>
      <c r="FY463" s="190"/>
      <c r="FZ463" s="190"/>
      <c r="GA463" s="190"/>
      <c r="GB463" s="190"/>
      <c r="GC463" s="190"/>
      <c r="GD463" s="190"/>
      <c r="GE463" s="190"/>
      <c r="GF463" s="190"/>
      <c r="GG463" s="190"/>
      <c r="GH463" s="190"/>
      <c r="GI463" s="190"/>
      <c r="GJ463" s="190"/>
      <c r="GK463" s="190"/>
      <c r="GL463" s="190"/>
      <c r="GM463" s="190"/>
      <c r="GN463" s="190"/>
      <c r="GO463" s="190"/>
      <c r="GP463" s="190"/>
      <c r="GQ463" s="190"/>
      <c r="GR463" s="190"/>
      <c r="GS463" s="190"/>
      <c r="GT463" s="190"/>
      <c r="GU463" s="190"/>
      <c r="GV463" s="190"/>
      <c r="GW463" s="190"/>
      <c r="GX463" s="190"/>
      <c r="GY463" s="190"/>
      <c r="GZ463" s="190"/>
      <c r="HA463" s="190"/>
      <c r="HB463" s="190"/>
      <c r="HC463" s="190"/>
      <c r="HD463" s="190"/>
      <c r="HE463" s="190"/>
      <c r="HF463" s="190"/>
      <c r="HG463" s="190"/>
      <c r="HH463" s="190"/>
      <c r="HI463" s="190"/>
      <c r="HJ463" s="190"/>
      <c r="HK463" s="190"/>
      <c r="HL463" s="190"/>
      <c r="HM463" s="190"/>
      <c r="HN463" s="190"/>
      <c r="HO463" s="190"/>
      <c r="HP463" s="190"/>
      <c r="HQ463" s="190"/>
      <c r="HR463" s="190"/>
      <c r="HS463" s="190"/>
      <c r="HT463" s="190"/>
      <c r="HU463" s="190"/>
    </row>
    <row r="464" spans="1:229" s="191" customFormat="1" ht="25.5">
      <c r="A464" s="172">
        <f t="shared" si="21"/>
        <v>455</v>
      </c>
      <c r="B464" s="235"/>
      <c r="C464" s="183" t="s">
        <v>2322</v>
      </c>
      <c r="D464" s="172">
        <v>1988</v>
      </c>
      <c r="E464" s="192" t="s">
        <v>1606</v>
      </c>
      <c r="F464" s="179" t="s">
        <v>2324</v>
      </c>
      <c r="G464" s="227"/>
      <c r="H464" s="226"/>
      <c r="I464" s="197"/>
      <c r="J464" s="185"/>
      <c r="K464" s="184">
        <v>150000</v>
      </c>
      <c r="L464" s="172" t="s">
        <v>1603</v>
      </c>
      <c r="M464" s="179" t="s">
        <v>2450</v>
      </c>
      <c r="N464" s="172" t="s">
        <v>878</v>
      </c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0"/>
      <c r="BN464" s="190"/>
      <c r="BO464" s="190"/>
      <c r="BP464" s="190"/>
      <c r="BQ464" s="190"/>
      <c r="BR464" s="190"/>
      <c r="BS464" s="190"/>
      <c r="BT464" s="190"/>
      <c r="BU464" s="190"/>
      <c r="BV464" s="190"/>
      <c r="BW464" s="190"/>
      <c r="BX464" s="190"/>
      <c r="BY464" s="190"/>
      <c r="BZ464" s="190"/>
      <c r="CA464" s="190"/>
      <c r="CB464" s="190"/>
      <c r="CC464" s="190"/>
      <c r="CD464" s="190"/>
      <c r="CE464" s="190"/>
      <c r="CF464" s="190"/>
      <c r="CG464" s="190"/>
      <c r="CH464" s="190"/>
      <c r="CI464" s="190"/>
      <c r="CJ464" s="190"/>
      <c r="CK464" s="190"/>
      <c r="CL464" s="190"/>
      <c r="CM464" s="190"/>
      <c r="CN464" s="190"/>
      <c r="CO464" s="190"/>
      <c r="CP464" s="190"/>
      <c r="CQ464" s="190"/>
      <c r="CR464" s="190"/>
      <c r="CS464" s="190"/>
      <c r="CT464" s="190"/>
      <c r="CU464" s="190"/>
      <c r="CV464" s="190"/>
      <c r="CW464" s="190"/>
      <c r="CX464" s="190"/>
      <c r="CY464" s="190"/>
      <c r="CZ464" s="190"/>
      <c r="DA464" s="190"/>
      <c r="DB464" s="190"/>
      <c r="DC464" s="190"/>
      <c r="DD464" s="190"/>
      <c r="DE464" s="190"/>
      <c r="DF464" s="190"/>
      <c r="DG464" s="190"/>
      <c r="DH464" s="190"/>
      <c r="DI464" s="190"/>
      <c r="DJ464" s="190"/>
      <c r="DK464" s="190"/>
      <c r="DL464" s="190"/>
      <c r="DM464" s="190"/>
      <c r="DN464" s="190"/>
      <c r="DO464" s="190"/>
      <c r="DP464" s="190"/>
      <c r="DQ464" s="190"/>
      <c r="DR464" s="190"/>
      <c r="DS464" s="190"/>
      <c r="DT464" s="190"/>
      <c r="DU464" s="190"/>
      <c r="DV464" s="190"/>
      <c r="DW464" s="190"/>
      <c r="DX464" s="190"/>
      <c r="DY464" s="190"/>
      <c r="DZ464" s="190"/>
      <c r="EA464" s="190"/>
      <c r="EB464" s="190"/>
      <c r="EC464" s="190"/>
      <c r="ED464" s="190"/>
      <c r="EE464" s="190"/>
      <c r="EF464" s="190"/>
      <c r="EG464" s="190"/>
      <c r="EH464" s="190"/>
      <c r="EI464" s="190"/>
      <c r="EJ464" s="190"/>
      <c r="EK464" s="190"/>
      <c r="EL464" s="190"/>
      <c r="EM464" s="190"/>
      <c r="EN464" s="190"/>
      <c r="EO464" s="190"/>
      <c r="EP464" s="190"/>
      <c r="EQ464" s="190"/>
      <c r="ER464" s="190"/>
      <c r="ES464" s="190"/>
      <c r="ET464" s="190"/>
      <c r="EU464" s="190"/>
      <c r="EV464" s="190"/>
      <c r="EW464" s="190"/>
      <c r="EX464" s="190"/>
      <c r="EY464" s="190"/>
      <c r="EZ464" s="190"/>
      <c r="FA464" s="190"/>
      <c r="FB464" s="190"/>
      <c r="FC464" s="190"/>
      <c r="FD464" s="190"/>
      <c r="FE464" s="190"/>
      <c r="FF464" s="190"/>
      <c r="FG464" s="190"/>
      <c r="FH464" s="190"/>
      <c r="FI464" s="190"/>
      <c r="FJ464" s="190"/>
      <c r="FK464" s="190"/>
      <c r="FL464" s="190"/>
      <c r="FM464" s="190"/>
      <c r="FN464" s="190"/>
      <c r="FO464" s="190"/>
      <c r="FP464" s="190"/>
      <c r="FQ464" s="190"/>
      <c r="FR464" s="190"/>
      <c r="FS464" s="190"/>
      <c r="FT464" s="190"/>
      <c r="FU464" s="190"/>
      <c r="FV464" s="190"/>
      <c r="FW464" s="190"/>
      <c r="FX464" s="190"/>
      <c r="FY464" s="190"/>
      <c r="FZ464" s="190"/>
      <c r="GA464" s="190"/>
      <c r="GB464" s="190"/>
      <c r="GC464" s="190"/>
      <c r="GD464" s="190"/>
      <c r="GE464" s="190"/>
      <c r="GF464" s="190"/>
      <c r="GG464" s="190"/>
      <c r="GH464" s="190"/>
      <c r="GI464" s="190"/>
      <c r="GJ464" s="190"/>
      <c r="GK464" s="190"/>
      <c r="GL464" s="190"/>
      <c r="GM464" s="190"/>
      <c r="GN464" s="190"/>
      <c r="GO464" s="190"/>
      <c r="GP464" s="190"/>
      <c r="GQ464" s="190"/>
      <c r="GR464" s="190"/>
      <c r="GS464" s="190"/>
      <c r="GT464" s="190"/>
      <c r="GU464" s="190"/>
      <c r="GV464" s="190"/>
      <c r="GW464" s="190"/>
      <c r="GX464" s="190"/>
      <c r="GY464" s="190"/>
      <c r="GZ464" s="190"/>
      <c r="HA464" s="190"/>
      <c r="HB464" s="190"/>
      <c r="HC464" s="190"/>
      <c r="HD464" s="190"/>
      <c r="HE464" s="190"/>
      <c r="HF464" s="190"/>
      <c r="HG464" s="190"/>
      <c r="HH464" s="190"/>
      <c r="HI464" s="190"/>
      <c r="HJ464" s="190"/>
      <c r="HK464" s="190"/>
      <c r="HL464" s="190"/>
      <c r="HM464" s="190"/>
      <c r="HN464" s="190"/>
      <c r="HO464" s="190"/>
      <c r="HP464" s="190"/>
      <c r="HQ464" s="190"/>
      <c r="HR464" s="190"/>
      <c r="HS464" s="190"/>
      <c r="HT464" s="190"/>
      <c r="HU464" s="190"/>
    </row>
    <row r="465" spans="1:229" s="26" customFormat="1" ht="25.5">
      <c r="A465" s="172">
        <f t="shared" si="21"/>
        <v>456</v>
      </c>
      <c r="B465" s="123"/>
      <c r="C465" s="105" t="s">
        <v>2323</v>
      </c>
      <c r="D465" s="106"/>
      <c r="E465" s="77" t="s">
        <v>1606</v>
      </c>
      <c r="F465" s="55" t="s">
        <v>2324</v>
      </c>
      <c r="G465" s="120"/>
      <c r="H465" s="113"/>
      <c r="I465" s="71"/>
      <c r="J465" s="74"/>
      <c r="K465" s="65"/>
      <c r="L465" s="57" t="s">
        <v>1603</v>
      </c>
      <c r="M465" s="179" t="s">
        <v>2450</v>
      </c>
      <c r="N465" s="57" t="s">
        <v>878</v>
      </c>
      <c r="O465" s="38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</row>
    <row r="466" spans="1:229" s="191" customFormat="1" ht="25.5">
      <c r="A466" s="172">
        <f t="shared" ref="A466:A529" si="22">A465+1</f>
        <v>457</v>
      </c>
      <c r="B466" s="235"/>
      <c r="C466" s="183" t="s">
        <v>2325</v>
      </c>
      <c r="D466" s="172">
        <v>1988</v>
      </c>
      <c r="E466" s="192" t="s">
        <v>1606</v>
      </c>
      <c r="F466" s="179" t="s">
        <v>2328</v>
      </c>
      <c r="G466" s="227" t="s">
        <v>3514</v>
      </c>
      <c r="H466" s="226"/>
      <c r="I466" s="197"/>
      <c r="J466" s="185"/>
      <c r="K466" s="184">
        <v>235000</v>
      </c>
      <c r="L466" s="172" t="s">
        <v>1603</v>
      </c>
      <c r="M466" s="179" t="s">
        <v>2450</v>
      </c>
      <c r="N466" s="172" t="s">
        <v>878</v>
      </c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190"/>
      <c r="BC466" s="190"/>
      <c r="BD466" s="190"/>
      <c r="BE466" s="190"/>
      <c r="BF466" s="190"/>
      <c r="BG466" s="190"/>
      <c r="BH466" s="190"/>
      <c r="BI466" s="190"/>
      <c r="BJ466" s="190"/>
      <c r="BK466" s="190"/>
      <c r="BL466" s="190"/>
      <c r="BM466" s="190"/>
      <c r="BN466" s="190"/>
      <c r="BO466" s="190"/>
      <c r="BP466" s="190"/>
      <c r="BQ466" s="190"/>
      <c r="BR466" s="190"/>
      <c r="BS466" s="190"/>
      <c r="BT466" s="190"/>
      <c r="BU466" s="190"/>
      <c r="BV466" s="190"/>
      <c r="BW466" s="190"/>
      <c r="BX466" s="190"/>
      <c r="BY466" s="190"/>
      <c r="BZ466" s="190"/>
      <c r="CA466" s="190"/>
      <c r="CB466" s="190"/>
      <c r="CC466" s="190"/>
      <c r="CD466" s="190"/>
      <c r="CE466" s="190"/>
      <c r="CF466" s="190"/>
      <c r="CG466" s="190"/>
      <c r="CH466" s="190"/>
      <c r="CI466" s="190"/>
      <c r="CJ466" s="190"/>
      <c r="CK466" s="190"/>
      <c r="CL466" s="190"/>
      <c r="CM466" s="190"/>
      <c r="CN466" s="190"/>
      <c r="CO466" s="190"/>
      <c r="CP466" s="190"/>
      <c r="CQ466" s="190"/>
      <c r="CR466" s="190"/>
      <c r="CS466" s="190"/>
      <c r="CT466" s="190"/>
      <c r="CU466" s="190"/>
      <c r="CV466" s="190"/>
      <c r="CW466" s="190"/>
      <c r="CX466" s="190"/>
      <c r="CY466" s="190"/>
      <c r="CZ466" s="190"/>
      <c r="DA466" s="190"/>
      <c r="DB466" s="190"/>
      <c r="DC466" s="190"/>
      <c r="DD466" s="190"/>
      <c r="DE466" s="190"/>
      <c r="DF466" s="190"/>
      <c r="DG466" s="190"/>
      <c r="DH466" s="190"/>
      <c r="DI466" s="190"/>
      <c r="DJ466" s="190"/>
      <c r="DK466" s="190"/>
      <c r="DL466" s="190"/>
      <c r="DM466" s="190"/>
      <c r="DN466" s="190"/>
      <c r="DO466" s="190"/>
      <c r="DP466" s="190"/>
      <c r="DQ466" s="190"/>
      <c r="DR466" s="190"/>
      <c r="DS466" s="190"/>
      <c r="DT466" s="190"/>
      <c r="DU466" s="190"/>
      <c r="DV466" s="190"/>
      <c r="DW466" s="190"/>
      <c r="DX466" s="190"/>
      <c r="DY466" s="190"/>
      <c r="DZ466" s="190"/>
      <c r="EA466" s="190"/>
      <c r="EB466" s="190"/>
      <c r="EC466" s="190"/>
      <c r="ED466" s="190"/>
      <c r="EE466" s="190"/>
      <c r="EF466" s="190"/>
      <c r="EG466" s="190"/>
      <c r="EH466" s="190"/>
      <c r="EI466" s="190"/>
      <c r="EJ466" s="190"/>
      <c r="EK466" s="190"/>
      <c r="EL466" s="190"/>
      <c r="EM466" s="190"/>
      <c r="EN466" s="190"/>
      <c r="EO466" s="190"/>
      <c r="EP466" s="190"/>
      <c r="EQ466" s="190"/>
      <c r="ER466" s="190"/>
      <c r="ES466" s="190"/>
      <c r="ET466" s="190"/>
      <c r="EU466" s="190"/>
      <c r="EV466" s="190"/>
      <c r="EW466" s="190"/>
      <c r="EX466" s="190"/>
      <c r="EY466" s="190"/>
      <c r="EZ466" s="190"/>
      <c r="FA466" s="190"/>
      <c r="FB466" s="190"/>
      <c r="FC466" s="190"/>
      <c r="FD466" s="190"/>
      <c r="FE466" s="190"/>
      <c r="FF466" s="190"/>
      <c r="FG466" s="190"/>
      <c r="FH466" s="190"/>
      <c r="FI466" s="190"/>
      <c r="FJ466" s="190"/>
      <c r="FK466" s="190"/>
      <c r="FL466" s="190"/>
      <c r="FM466" s="190"/>
      <c r="FN466" s="190"/>
      <c r="FO466" s="190"/>
      <c r="FP466" s="190"/>
      <c r="FQ466" s="190"/>
      <c r="FR466" s="190"/>
      <c r="FS466" s="190"/>
      <c r="FT466" s="190"/>
      <c r="FU466" s="190"/>
      <c r="FV466" s="190"/>
      <c r="FW466" s="190"/>
      <c r="FX466" s="190"/>
      <c r="FY466" s="190"/>
      <c r="FZ466" s="190"/>
      <c r="GA466" s="190"/>
      <c r="GB466" s="190"/>
      <c r="GC466" s="190"/>
      <c r="GD466" s="190"/>
      <c r="GE466" s="190"/>
      <c r="GF466" s="190"/>
      <c r="GG466" s="190"/>
      <c r="GH466" s="190"/>
      <c r="GI466" s="190"/>
      <c r="GJ466" s="190"/>
      <c r="GK466" s="190"/>
      <c r="GL466" s="190"/>
      <c r="GM466" s="190"/>
      <c r="GN466" s="190"/>
      <c r="GO466" s="190"/>
      <c r="GP466" s="190"/>
      <c r="GQ466" s="190"/>
      <c r="GR466" s="190"/>
      <c r="GS466" s="190"/>
      <c r="GT466" s="190"/>
      <c r="GU466" s="190"/>
      <c r="GV466" s="190"/>
      <c r="GW466" s="190"/>
      <c r="GX466" s="190"/>
      <c r="GY466" s="190"/>
      <c r="GZ466" s="190"/>
      <c r="HA466" s="190"/>
      <c r="HB466" s="190"/>
      <c r="HC466" s="190"/>
      <c r="HD466" s="190"/>
      <c r="HE466" s="190"/>
      <c r="HF466" s="190"/>
      <c r="HG466" s="190"/>
      <c r="HH466" s="190"/>
      <c r="HI466" s="190"/>
      <c r="HJ466" s="190"/>
      <c r="HK466" s="190"/>
      <c r="HL466" s="190"/>
      <c r="HM466" s="190"/>
      <c r="HN466" s="190"/>
      <c r="HO466" s="190"/>
      <c r="HP466" s="190"/>
      <c r="HQ466" s="190"/>
      <c r="HR466" s="190"/>
      <c r="HS466" s="190"/>
      <c r="HT466" s="190"/>
      <c r="HU466" s="190"/>
    </row>
    <row r="467" spans="1:229" s="26" customFormat="1" ht="25.5">
      <c r="A467" s="172">
        <f t="shared" si="22"/>
        <v>458</v>
      </c>
      <c r="B467" s="123"/>
      <c r="C467" s="45" t="s">
        <v>2326</v>
      </c>
      <c r="D467" s="40">
        <v>1988</v>
      </c>
      <c r="E467" s="77" t="s">
        <v>1606</v>
      </c>
      <c r="F467" s="55" t="s">
        <v>2328</v>
      </c>
      <c r="G467" s="120"/>
      <c r="H467" s="113"/>
      <c r="I467" s="71"/>
      <c r="J467" s="74"/>
      <c r="K467" s="65"/>
      <c r="L467" s="57" t="s">
        <v>1603</v>
      </c>
      <c r="M467" s="179" t="s">
        <v>2450</v>
      </c>
      <c r="N467" s="57" t="s">
        <v>878</v>
      </c>
      <c r="O467" s="38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</row>
    <row r="468" spans="1:229" s="191" customFormat="1" ht="25.5">
      <c r="A468" s="172">
        <f t="shared" si="22"/>
        <v>459</v>
      </c>
      <c r="B468" s="235"/>
      <c r="C468" s="175" t="s">
        <v>2327</v>
      </c>
      <c r="D468" s="177">
        <v>1983</v>
      </c>
      <c r="E468" s="192" t="s">
        <v>1606</v>
      </c>
      <c r="F468" s="179" t="s">
        <v>2328</v>
      </c>
      <c r="G468" s="227"/>
      <c r="H468" s="226"/>
      <c r="I468" s="197"/>
      <c r="J468" s="185"/>
      <c r="K468" s="184">
        <v>550000</v>
      </c>
      <c r="L468" s="172" t="s">
        <v>1603</v>
      </c>
      <c r="M468" s="179" t="s">
        <v>2450</v>
      </c>
      <c r="N468" s="172" t="s">
        <v>878</v>
      </c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190"/>
      <c r="BC468" s="190"/>
      <c r="BD468" s="190"/>
      <c r="BE468" s="190"/>
      <c r="BF468" s="190"/>
      <c r="BG468" s="190"/>
      <c r="BH468" s="190"/>
      <c r="BI468" s="190"/>
      <c r="BJ468" s="190"/>
      <c r="BK468" s="190"/>
      <c r="BL468" s="190"/>
      <c r="BM468" s="190"/>
      <c r="BN468" s="190"/>
      <c r="BO468" s="190"/>
      <c r="BP468" s="190"/>
      <c r="BQ468" s="190"/>
      <c r="BR468" s="190"/>
      <c r="BS468" s="190"/>
      <c r="BT468" s="190"/>
      <c r="BU468" s="190"/>
      <c r="BV468" s="190"/>
      <c r="BW468" s="190"/>
      <c r="BX468" s="190"/>
      <c r="BY468" s="190"/>
      <c r="BZ468" s="190"/>
      <c r="CA468" s="190"/>
      <c r="CB468" s="190"/>
      <c r="CC468" s="190"/>
      <c r="CD468" s="190"/>
      <c r="CE468" s="190"/>
      <c r="CF468" s="190"/>
      <c r="CG468" s="190"/>
      <c r="CH468" s="190"/>
      <c r="CI468" s="190"/>
      <c r="CJ468" s="190"/>
      <c r="CK468" s="190"/>
      <c r="CL468" s="190"/>
      <c r="CM468" s="190"/>
      <c r="CN468" s="190"/>
      <c r="CO468" s="190"/>
      <c r="CP468" s="190"/>
      <c r="CQ468" s="190"/>
      <c r="CR468" s="190"/>
      <c r="CS468" s="190"/>
      <c r="CT468" s="190"/>
      <c r="CU468" s="190"/>
      <c r="CV468" s="190"/>
      <c r="CW468" s="190"/>
      <c r="CX468" s="190"/>
      <c r="CY468" s="190"/>
      <c r="CZ468" s="190"/>
      <c r="DA468" s="190"/>
      <c r="DB468" s="190"/>
      <c r="DC468" s="190"/>
      <c r="DD468" s="190"/>
      <c r="DE468" s="190"/>
      <c r="DF468" s="190"/>
      <c r="DG468" s="190"/>
      <c r="DH468" s="190"/>
      <c r="DI468" s="190"/>
      <c r="DJ468" s="190"/>
      <c r="DK468" s="190"/>
      <c r="DL468" s="190"/>
      <c r="DM468" s="190"/>
      <c r="DN468" s="190"/>
      <c r="DO468" s="190"/>
      <c r="DP468" s="190"/>
      <c r="DQ468" s="190"/>
      <c r="DR468" s="190"/>
      <c r="DS468" s="190"/>
      <c r="DT468" s="190"/>
      <c r="DU468" s="190"/>
      <c r="DV468" s="190"/>
      <c r="DW468" s="190"/>
      <c r="DX468" s="190"/>
      <c r="DY468" s="190"/>
      <c r="DZ468" s="190"/>
      <c r="EA468" s="190"/>
      <c r="EB468" s="190"/>
      <c r="EC468" s="190"/>
      <c r="ED468" s="190"/>
      <c r="EE468" s="190"/>
      <c r="EF468" s="190"/>
      <c r="EG468" s="190"/>
      <c r="EH468" s="190"/>
      <c r="EI468" s="190"/>
      <c r="EJ468" s="190"/>
      <c r="EK468" s="190"/>
      <c r="EL468" s="190"/>
      <c r="EM468" s="190"/>
      <c r="EN468" s="190"/>
      <c r="EO468" s="190"/>
      <c r="EP468" s="190"/>
      <c r="EQ468" s="190"/>
      <c r="ER468" s="190"/>
      <c r="ES468" s="190"/>
      <c r="ET468" s="190"/>
      <c r="EU468" s="190"/>
      <c r="EV468" s="190"/>
      <c r="EW468" s="190"/>
      <c r="EX468" s="190"/>
      <c r="EY468" s="190"/>
      <c r="EZ468" s="190"/>
      <c r="FA468" s="190"/>
      <c r="FB468" s="190"/>
      <c r="FC468" s="190"/>
      <c r="FD468" s="190"/>
      <c r="FE468" s="190"/>
      <c r="FF468" s="190"/>
      <c r="FG468" s="190"/>
      <c r="FH468" s="190"/>
      <c r="FI468" s="190"/>
      <c r="FJ468" s="190"/>
      <c r="FK468" s="190"/>
      <c r="FL468" s="190"/>
      <c r="FM468" s="190"/>
      <c r="FN468" s="190"/>
      <c r="FO468" s="190"/>
      <c r="FP468" s="190"/>
      <c r="FQ468" s="190"/>
      <c r="FR468" s="190"/>
      <c r="FS468" s="190"/>
      <c r="FT468" s="190"/>
      <c r="FU468" s="190"/>
      <c r="FV468" s="190"/>
      <c r="FW468" s="190"/>
      <c r="FX468" s="190"/>
      <c r="FY468" s="190"/>
      <c r="FZ468" s="190"/>
      <c r="GA468" s="190"/>
      <c r="GB468" s="190"/>
      <c r="GC468" s="190"/>
      <c r="GD468" s="190"/>
      <c r="GE468" s="190"/>
      <c r="GF468" s="190"/>
      <c r="GG468" s="190"/>
      <c r="GH468" s="190"/>
      <c r="GI468" s="190"/>
      <c r="GJ468" s="190"/>
      <c r="GK468" s="190"/>
      <c r="GL468" s="190"/>
      <c r="GM468" s="190"/>
      <c r="GN468" s="190"/>
      <c r="GO468" s="190"/>
      <c r="GP468" s="190"/>
      <c r="GQ468" s="190"/>
      <c r="GR468" s="190"/>
      <c r="GS468" s="190"/>
      <c r="GT468" s="190"/>
      <c r="GU468" s="190"/>
      <c r="GV468" s="190"/>
      <c r="GW468" s="190"/>
      <c r="GX468" s="190"/>
      <c r="GY468" s="190"/>
      <c r="GZ468" s="190"/>
      <c r="HA468" s="190"/>
      <c r="HB468" s="190"/>
      <c r="HC468" s="190"/>
      <c r="HD468" s="190"/>
      <c r="HE468" s="190"/>
      <c r="HF468" s="190"/>
      <c r="HG468" s="190"/>
      <c r="HH468" s="190"/>
      <c r="HI468" s="190"/>
      <c r="HJ468" s="190"/>
      <c r="HK468" s="190"/>
      <c r="HL468" s="190"/>
      <c r="HM468" s="190"/>
      <c r="HN468" s="190"/>
      <c r="HO468" s="190"/>
      <c r="HP468" s="190"/>
      <c r="HQ468" s="190"/>
      <c r="HR468" s="190"/>
      <c r="HS468" s="190"/>
      <c r="HT468" s="190"/>
      <c r="HU468" s="190"/>
    </row>
    <row r="469" spans="1:229" s="26" customFormat="1" ht="25.5">
      <c r="A469" s="172">
        <f t="shared" si="22"/>
        <v>460</v>
      </c>
      <c r="B469" s="123"/>
      <c r="C469" s="45" t="s">
        <v>2329</v>
      </c>
      <c r="D469" s="40">
        <v>1987</v>
      </c>
      <c r="E469" s="77" t="s">
        <v>1606</v>
      </c>
      <c r="F469" s="55" t="s">
        <v>2332</v>
      </c>
      <c r="G469" s="120"/>
      <c r="H469" s="113"/>
      <c r="I469" s="71"/>
      <c r="J469" s="74"/>
      <c r="K469" s="65"/>
      <c r="L469" s="57"/>
      <c r="M469" s="55" t="s">
        <v>2149</v>
      </c>
      <c r="N469" s="57" t="s">
        <v>878</v>
      </c>
      <c r="O469" s="38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</row>
    <row r="470" spans="1:229" s="26" customFormat="1" ht="25.5">
      <c r="A470" s="172">
        <f t="shared" si="22"/>
        <v>461</v>
      </c>
      <c r="B470" s="123"/>
      <c r="C470" s="45" t="s">
        <v>2330</v>
      </c>
      <c r="D470" s="40">
        <v>1988</v>
      </c>
      <c r="E470" s="77" t="s">
        <v>1606</v>
      </c>
      <c r="F470" s="55" t="s">
        <v>2332</v>
      </c>
      <c r="G470" s="120"/>
      <c r="H470" s="113"/>
      <c r="I470" s="71"/>
      <c r="J470" s="74"/>
      <c r="K470" s="65"/>
      <c r="L470" s="57"/>
      <c r="M470" s="55" t="s">
        <v>2149</v>
      </c>
      <c r="N470" s="57" t="s">
        <v>878</v>
      </c>
      <c r="O470" s="38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</row>
    <row r="471" spans="1:229" s="26" customFormat="1" ht="25.5">
      <c r="A471" s="172">
        <f t="shared" si="22"/>
        <v>462</v>
      </c>
      <c r="B471" s="123"/>
      <c r="C471" s="45" t="s">
        <v>2331</v>
      </c>
      <c r="D471" s="40">
        <v>1988</v>
      </c>
      <c r="E471" s="77" t="s">
        <v>1606</v>
      </c>
      <c r="F471" s="55" t="s">
        <v>2332</v>
      </c>
      <c r="G471" s="120"/>
      <c r="H471" s="113"/>
      <c r="I471" s="71"/>
      <c r="J471" s="74"/>
      <c r="K471" s="65"/>
      <c r="L471" s="57"/>
      <c r="M471" s="55" t="s">
        <v>2149</v>
      </c>
      <c r="N471" s="57" t="s">
        <v>878</v>
      </c>
      <c r="O471" s="38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</row>
    <row r="472" spans="1:229" s="26" customFormat="1" ht="25.5">
      <c r="A472" s="172">
        <f t="shared" si="22"/>
        <v>463</v>
      </c>
      <c r="B472" s="123"/>
      <c r="C472" s="105" t="s">
        <v>2327</v>
      </c>
      <c r="D472" s="106">
        <v>1983</v>
      </c>
      <c r="E472" s="77" t="s">
        <v>1606</v>
      </c>
      <c r="F472" s="55" t="s">
        <v>2332</v>
      </c>
      <c r="G472" s="120"/>
      <c r="H472" s="113"/>
      <c r="I472" s="71"/>
      <c r="J472" s="74"/>
      <c r="K472" s="65"/>
      <c r="L472" s="57"/>
      <c r="M472" s="55" t="s">
        <v>2149</v>
      </c>
      <c r="N472" s="57" t="s">
        <v>878</v>
      </c>
      <c r="O472" s="38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  <c r="FZ472" s="25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5"/>
      <c r="GN472" s="25"/>
      <c r="GO472" s="25"/>
      <c r="GP472" s="25"/>
      <c r="GQ472" s="25"/>
      <c r="GR472" s="25"/>
      <c r="GS472" s="25"/>
      <c r="GT472" s="25"/>
      <c r="GU472" s="25"/>
      <c r="GV472" s="25"/>
      <c r="GW472" s="25"/>
      <c r="GX472" s="25"/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</row>
    <row r="473" spans="1:229" s="26" customFormat="1" ht="25.5">
      <c r="A473" s="172">
        <f t="shared" si="22"/>
        <v>464</v>
      </c>
      <c r="B473" s="123"/>
      <c r="C473" s="45" t="s">
        <v>2333</v>
      </c>
      <c r="D473" s="40">
        <v>1989</v>
      </c>
      <c r="E473" s="77" t="s">
        <v>1606</v>
      </c>
      <c r="F473" s="55" t="s">
        <v>2335</v>
      </c>
      <c r="G473" s="120"/>
      <c r="H473" s="113"/>
      <c r="I473" s="71"/>
      <c r="J473" s="74"/>
      <c r="K473" s="65"/>
      <c r="L473" s="57"/>
      <c r="M473" s="55" t="s">
        <v>2149</v>
      </c>
      <c r="N473" s="57" t="s">
        <v>878</v>
      </c>
      <c r="O473" s="38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</row>
    <row r="474" spans="1:229" s="26" customFormat="1" ht="25.5">
      <c r="A474" s="172">
        <f t="shared" si="22"/>
        <v>465</v>
      </c>
      <c r="B474" s="123"/>
      <c r="C474" s="45" t="s">
        <v>2334</v>
      </c>
      <c r="D474" s="40">
        <v>1989</v>
      </c>
      <c r="E474" s="77" t="s">
        <v>1606</v>
      </c>
      <c r="F474" s="55" t="s">
        <v>2335</v>
      </c>
      <c r="G474" s="120"/>
      <c r="H474" s="113"/>
      <c r="I474" s="71"/>
      <c r="J474" s="74"/>
      <c r="K474" s="65"/>
      <c r="L474" s="57"/>
      <c r="M474" s="55" t="s">
        <v>2149</v>
      </c>
      <c r="N474" s="57" t="s">
        <v>878</v>
      </c>
      <c r="O474" s="38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</row>
    <row r="475" spans="1:229" s="26" customFormat="1" ht="25.5">
      <c r="A475" s="172">
        <f t="shared" si="22"/>
        <v>466</v>
      </c>
      <c r="B475" s="123"/>
      <c r="C475" s="45" t="s">
        <v>2334</v>
      </c>
      <c r="D475" s="40">
        <v>1989</v>
      </c>
      <c r="E475" s="77" t="s">
        <v>1606</v>
      </c>
      <c r="F475" s="55" t="s">
        <v>2335</v>
      </c>
      <c r="G475" s="120"/>
      <c r="H475" s="113"/>
      <c r="I475" s="71"/>
      <c r="J475" s="74"/>
      <c r="K475" s="65"/>
      <c r="L475" s="57"/>
      <c r="M475" s="55" t="s">
        <v>2149</v>
      </c>
      <c r="N475" s="57" t="s">
        <v>878</v>
      </c>
      <c r="O475" s="38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  <c r="FZ475" s="25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5"/>
      <c r="GN475" s="25"/>
      <c r="GO475" s="25"/>
      <c r="GP475" s="25"/>
      <c r="GQ475" s="25"/>
      <c r="GR475" s="25"/>
      <c r="GS475" s="25"/>
      <c r="GT475" s="25"/>
      <c r="GU475" s="25"/>
      <c r="GV475" s="25"/>
      <c r="GW475" s="25"/>
      <c r="GX475" s="25"/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</row>
    <row r="476" spans="1:229" s="26" customFormat="1" ht="25.5">
      <c r="A476" s="172">
        <f t="shared" si="22"/>
        <v>467</v>
      </c>
      <c r="B476" s="123"/>
      <c r="C476" s="45" t="s">
        <v>2327</v>
      </c>
      <c r="D476" s="40">
        <v>1983</v>
      </c>
      <c r="E476" s="77" t="s">
        <v>1606</v>
      </c>
      <c r="F476" s="55" t="s">
        <v>2335</v>
      </c>
      <c r="G476" s="120"/>
      <c r="H476" s="113"/>
      <c r="I476" s="71"/>
      <c r="J476" s="74"/>
      <c r="K476" s="65"/>
      <c r="L476" s="57"/>
      <c r="M476" s="55" t="s">
        <v>2149</v>
      </c>
      <c r="N476" s="57" t="s">
        <v>878</v>
      </c>
      <c r="O476" s="38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</row>
    <row r="477" spans="1:229" s="138" customFormat="1" ht="51">
      <c r="A477" s="172">
        <f t="shared" si="22"/>
        <v>468</v>
      </c>
      <c r="B477" s="131" t="s">
        <v>840</v>
      </c>
      <c r="C477" s="132" t="s">
        <v>369</v>
      </c>
      <c r="D477" s="140">
        <v>1987</v>
      </c>
      <c r="E477" s="132" t="s">
        <v>1606</v>
      </c>
      <c r="F477" s="140" t="s">
        <v>535</v>
      </c>
      <c r="G477" s="132" t="s">
        <v>2398</v>
      </c>
      <c r="H477" s="140" t="s">
        <v>1939</v>
      </c>
      <c r="I477" s="140" t="s">
        <v>1926</v>
      </c>
      <c r="J477" s="140">
        <v>492758</v>
      </c>
      <c r="K477" s="142">
        <v>30000</v>
      </c>
      <c r="L477" s="130" t="s">
        <v>1603</v>
      </c>
      <c r="M477" s="133" t="s">
        <v>2426</v>
      </c>
      <c r="N477" s="130" t="s">
        <v>878</v>
      </c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  <c r="CM477" s="137"/>
      <c r="CN477" s="137"/>
      <c r="CO477" s="137"/>
      <c r="CP477" s="137"/>
      <c r="CQ477" s="137"/>
      <c r="CR477" s="137"/>
      <c r="CS477" s="137"/>
      <c r="CT477" s="137"/>
      <c r="CU477" s="137"/>
      <c r="CV477" s="137"/>
      <c r="CW477" s="137"/>
      <c r="CX477" s="137"/>
      <c r="CY477" s="137"/>
      <c r="CZ477" s="137"/>
      <c r="DA477" s="137"/>
      <c r="DB477" s="137"/>
      <c r="DC477" s="137"/>
      <c r="DD477" s="137"/>
      <c r="DE477" s="137"/>
      <c r="DF477" s="137"/>
      <c r="DG477" s="137"/>
      <c r="DH477" s="137"/>
      <c r="DI477" s="137"/>
      <c r="DJ477" s="137"/>
      <c r="DK477" s="137"/>
      <c r="DL477" s="137"/>
      <c r="DM477" s="137"/>
      <c r="DN477" s="137"/>
      <c r="DO477" s="137"/>
      <c r="DP477" s="137"/>
      <c r="DQ477" s="137"/>
      <c r="DR477" s="137"/>
      <c r="DS477" s="137"/>
      <c r="DT477" s="137"/>
      <c r="DU477" s="137"/>
      <c r="DV477" s="137"/>
      <c r="DW477" s="137"/>
      <c r="DX477" s="137"/>
      <c r="DY477" s="137"/>
      <c r="DZ477" s="137"/>
      <c r="EA477" s="137"/>
      <c r="EB477" s="137"/>
      <c r="EC477" s="137"/>
      <c r="ED477" s="137"/>
      <c r="EE477" s="137"/>
      <c r="EF477" s="137"/>
      <c r="EG477" s="137"/>
      <c r="EH477" s="137"/>
      <c r="EI477" s="137"/>
      <c r="EJ477" s="137"/>
      <c r="EK477" s="137"/>
      <c r="EL477" s="137"/>
      <c r="EM477" s="137"/>
      <c r="EN477" s="137"/>
      <c r="EO477" s="137"/>
      <c r="EP477" s="137"/>
      <c r="EQ477" s="137"/>
      <c r="ER477" s="137"/>
      <c r="ES477" s="137"/>
      <c r="ET477" s="137"/>
      <c r="EU477" s="137"/>
      <c r="EV477" s="137"/>
      <c r="EW477" s="137"/>
      <c r="EX477" s="137"/>
      <c r="EY477" s="137"/>
      <c r="EZ477" s="137"/>
      <c r="FA477" s="137"/>
      <c r="FB477" s="137"/>
      <c r="FC477" s="137"/>
      <c r="FD477" s="137"/>
      <c r="FE477" s="137"/>
      <c r="FF477" s="137"/>
      <c r="FG477" s="137"/>
      <c r="FH477" s="137"/>
      <c r="FI477" s="137"/>
      <c r="FJ477" s="137"/>
      <c r="FK477" s="137"/>
      <c r="FL477" s="137"/>
      <c r="FM477" s="137"/>
      <c r="FN477" s="137"/>
      <c r="FO477" s="137"/>
      <c r="FP477" s="137"/>
      <c r="FQ477" s="137"/>
      <c r="FR477" s="137"/>
      <c r="FS477" s="137"/>
      <c r="FT477" s="137"/>
      <c r="FU477" s="137"/>
      <c r="FV477" s="137"/>
      <c r="FW477" s="137"/>
      <c r="FX477" s="137"/>
      <c r="FY477" s="137"/>
      <c r="FZ477" s="137"/>
      <c r="GA477" s="137"/>
      <c r="GB477" s="137"/>
      <c r="GC477" s="137"/>
      <c r="GD477" s="137"/>
      <c r="GE477" s="137"/>
      <c r="GF477" s="137"/>
      <c r="GG477" s="137"/>
      <c r="GH477" s="137"/>
      <c r="GI477" s="137"/>
      <c r="GJ477" s="137"/>
      <c r="GK477" s="137"/>
      <c r="GL477" s="137"/>
      <c r="GM477" s="137"/>
      <c r="GN477" s="137"/>
      <c r="GO477" s="137"/>
      <c r="GP477" s="137"/>
      <c r="GQ477" s="137"/>
      <c r="GR477" s="137"/>
      <c r="GS477" s="137"/>
      <c r="GT477" s="137"/>
      <c r="GU477" s="137"/>
      <c r="GV477" s="137"/>
      <c r="GW477" s="137"/>
      <c r="GX477" s="137"/>
      <c r="GY477" s="137"/>
      <c r="GZ477" s="137"/>
      <c r="HA477" s="137"/>
      <c r="HB477" s="137"/>
      <c r="HC477" s="137"/>
      <c r="HD477" s="137"/>
      <c r="HE477" s="137"/>
      <c r="HF477" s="137"/>
      <c r="HG477" s="137"/>
      <c r="HH477" s="137"/>
      <c r="HI477" s="137"/>
      <c r="HJ477" s="137"/>
      <c r="HK477" s="137"/>
      <c r="HL477" s="137"/>
      <c r="HM477" s="137"/>
      <c r="HN477" s="137"/>
      <c r="HO477" s="137"/>
      <c r="HP477" s="137"/>
      <c r="HQ477" s="137"/>
      <c r="HR477" s="137"/>
      <c r="HS477" s="137"/>
      <c r="HT477" s="137"/>
      <c r="HU477" s="137"/>
    </row>
    <row r="478" spans="1:229" s="138" customFormat="1" ht="63.75">
      <c r="A478" s="172">
        <f t="shared" si="22"/>
        <v>469</v>
      </c>
      <c r="B478" s="131" t="s">
        <v>324</v>
      </c>
      <c r="C478" s="132" t="s">
        <v>369</v>
      </c>
      <c r="D478" s="130">
        <v>2004</v>
      </c>
      <c r="E478" s="130" t="s">
        <v>1606</v>
      </c>
      <c r="F478" s="130"/>
      <c r="G478" s="133" t="s">
        <v>2397</v>
      </c>
      <c r="H478" s="130" t="s">
        <v>1939</v>
      </c>
      <c r="I478" s="130" t="s">
        <v>2396</v>
      </c>
      <c r="J478" s="130">
        <v>111992</v>
      </c>
      <c r="K478" s="134">
        <v>180000</v>
      </c>
      <c r="L478" s="130" t="s">
        <v>1603</v>
      </c>
      <c r="M478" s="55" t="s">
        <v>2450</v>
      </c>
      <c r="N478" s="130" t="s">
        <v>878</v>
      </c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  <c r="CM478" s="137"/>
      <c r="CN478" s="137"/>
      <c r="CO478" s="137"/>
      <c r="CP478" s="137"/>
      <c r="CQ478" s="137"/>
      <c r="CR478" s="137"/>
      <c r="CS478" s="137"/>
      <c r="CT478" s="137"/>
      <c r="CU478" s="137"/>
      <c r="CV478" s="137"/>
      <c r="CW478" s="137"/>
      <c r="CX478" s="137"/>
      <c r="CY478" s="137"/>
      <c r="CZ478" s="137"/>
      <c r="DA478" s="137"/>
      <c r="DB478" s="137"/>
      <c r="DC478" s="137"/>
      <c r="DD478" s="137"/>
      <c r="DE478" s="137"/>
      <c r="DF478" s="137"/>
      <c r="DG478" s="137"/>
      <c r="DH478" s="137"/>
      <c r="DI478" s="137"/>
      <c r="DJ478" s="137"/>
      <c r="DK478" s="137"/>
      <c r="DL478" s="137"/>
      <c r="DM478" s="137"/>
      <c r="DN478" s="137"/>
      <c r="DO478" s="137"/>
      <c r="DP478" s="137"/>
      <c r="DQ478" s="137"/>
      <c r="DR478" s="137"/>
      <c r="DS478" s="137"/>
      <c r="DT478" s="137"/>
      <c r="DU478" s="137"/>
      <c r="DV478" s="137"/>
      <c r="DW478" s="137"/>
      <c r="DX478" s="137"/>
      <c r="DY478" s="137"/>
      <c r="DZ478" s="137"/>
      <c r="EA478" s="137"/>
      <c r="EB478" s="137"/>
      <c r="EC478" s="137"/>
      <c r="ED478" s="137"/>
      <c r="EE478" s="137"/>
      <c r="EF478" s="137"/>
      <c r="EG478" s="137"/>
      <c r="EH478" s="137"/>
      <c r="EI478" s="137"/>
      <c r="EJ478" s="137"/>
      <c r="EK478" s="137"/>
      <c r="EL478" s="137"/>
      <c r="EM478" s="137"/>
      <c r="EN478" s="137"/>
      <c r="EO478" s="137"/>
      <c r="EP478" s="137"/>
      <c r="EQ478" s="137"/>
      <c r="ER478" s="137"/>
      <c r="ES478" s="137"/>
      <c r="ET478" s="137"/>
      <c r="EU478" s="137"/>
      <c r="EV478" s="137"/>
      <c r="EW478" s="137"/>
      <c r="EX478" s="137"/>
      <c r="EY478" s="137"/>
      <c r="EZ478" s="137"/>
      <c r="FA478" s="137"/>
      <c r="FB478" s="137"/>
      <c r="FC478" s="137"/>
      <c r="FD478" s="137"/>
      <c r="FE478" s="137"/>
      <c r="FF478" s="137"/>
      <c r="FG478" s="137"/>
      <c r="FH478" s="137"/>
      <c r="FI478" s="137"/>
      <c r="FJ478" s="137"/>
      <c r="FK478" s="137"/>
      <c r="FL478" s="137"/>
      <c r="FM478" s="137"/>
      <c r="FN478" s="137"/>
      <c r="FO478" s="137"/>
      <c r="FP478" s="137"/>
      <c r="FQ478" s="137"/>
      <c r="FR478" s="137"/>
      <c r="FS478" s="137"/>
      <c r="FT478" s="137"/>
      <c r="FU478" s="137"/>
      <c r="FV478" s="137"/>
      <c r="FW478" s="137"/>
      <c r="FX478" s="137"/>
      <c r="FY478" s="137"/>
      <c r="FZ478" s="137"/>
      <c r="GA478" s="137"/>
      <c r="GB478" s="137"/>
      <c r="GC478" s="137"/>
      <c r="GD478" s="137"/>
      <c r="GE478" s="137"/>
      <c r="GF478" s="137"/>
      <c r="GG478" s="137"/>
      <c r="GH478" s="137"/>
      <c r="GI478" s="137"/>
      <c r="GJ478" s="137"/>
      <c r="GK478" s="137"/>
      <c r="GL478" s="137"/>
      <c r="GM478" s="137"/>
      <c r="GN478" s="137"/>
      <c r="GO478" s="137"/>
      <c r="GP478" s="137"/>
      <c r="GQ478" s="137"/>
      <c r="GR478" s="137"/>
      <c r="GS478" s="137"/>
      <c r="GT478" s="137"/>
      <c r="GU478" s="137"/>
      <c r="GV478" s="137"/>
      <c r="GW478" s="137"/>
      <c r="GX478" s="137"/>
      <c r="GY478" s="137"/>
      <c r="GZ478" s="137"/>
      <c r="HA478" s="137"/>
      <c r="HB478" s="137"/>
      <c r="HC478" s="137"/>
      <c r="HD478" s="137"/>
      <c r="HE478" s="137"/>
      <c r="HF478" s="137"/>
      <c r="HG478" s="137"/>
      <c r="HH478" s="137"/>
      <c r="HI478" s="137"/>
      <c r="HJ478" s="137"/>
      <c r="HK478" s="137"/>
      <c r="HL478" s="137"/>
      <c r="HM478" s="137"/>
      <c r="HN478" s="137"/>
      <c r="HO478" s="137"/>
      <c r="HP478" s="137"/>
      <c r="HQ478" s="137"/>
      <c r="HR478" s="137"/>
      <c r="HS478" s="137"/>
      <c r="HT478" s="137"/>
      <c r="HU478" s="137"/>
    </row>
    <row r="479" spans="1:229" s="138" customFormat="1" ht="51">
      <c r="A479" s="172">
        <f t="shared" si="22"/>
        <v>470</v>
      </c>
      <c r="B479" s="131" t="s">
        <v>325</v>
      </c>
      <c r="C479" s="132" t="s">
        <v>369</v>
      </c>
      <c r="D479" s="130">
        <v>1979</v>
      </c>
      <c r="E479" s="130" t="s">
        <v>1606</v>
      </c>
      <c r="F479" s="130" t="s">
        <v>535</v>
      </c>
      <c r="G479" s="133" t="s">
        <v>1224</v>
      </c>
      <c r="H479" s="130"/>
      <c r="I479" s="130"/>
      <c r="J479" s="130"/>
      <c r="K479" s="134">
        <v>20000</v>
      </c>
      <c r="L479" s="130" t="s">
        <v>1603</v>
      </c>
      <c r="M479" s="133" t="s">
        <v>2426</v>
      </c>
      <c r="N479" s="130" t="s">
        <v>878</v>
      </c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  <c r="CM479" s="137"/>
      <c r="CN479" s="137"/>
      <c r="CO479" s="137"/>
      <c r="CP479" s="137"/>
      <c r="CQ479" s="137"/>
      <c r="CR479" s="137"/>
      <c r="CS479" s="137"/>
      <c r="CT479" s="137"/>
      <c r="CU479" s="137"/>
      <c r="CV479" s="137"/>
      <c r="CW479" s="137"/>
      <c r="CX479" s="137"/>
      <c r="CY479" s="137"/>
      <c r="CZ479" s="137"/>
      <c r="DA479" s="137"/>
      <c r="DB479" s="137"/>
      <c r="DC479" s="137"/>
      <c r="DD479" s="137"/>
      <c r="DE479" s="137"/>
      <c r="DF479" s="137"/>
      <c r="DG479" s="137"/>
      <c r="DH479" s="137"/>
      <c r="DI479" s="137"/>
      <c r="DJ479" s="137"/>
      <c r="DK479" s="137"/>
      <c r="DL479" s="137"/>
      <c r="DM479" s="137"/>
      <c r="DN479" s="137"/>
      <c r="DO479" s="137"/>
      <c r="DP479" s="137"/>
      <c r="DQ479" s="137"/>
      <c r="DR479" s="137"/>
      <c r="DS479" s="137"/>
      <c r="DT479" s="137"/>
      <c r="DU479" s="137"/>
      <c r="DV479" s="137"/>
      <c r="DW479" s="137"/>
      <c r="DX479" s="137"/>
      <c r="DY479" s="137"/>
      <c r="DZ479" s="137"/>
      <c r="EA479" s="137"/>
      <c r="EB479" s="137"/>
      <c r="EC479" s="137"/>
      <c r="ED479" s="137"/>
      <c r="EE479" s="137"/>
      <c r="EF479" s="137"/>
      <c r="EG479" s="137"/>
      <c r="EH479" s="137"/>
      <c r="EI479" s="137"/>
      <c r="EJ479" s="137"/>
      <c r="EK479" s="137"/>
      <c r="EL479" s="137"/>
      <c r="EM479" s="137"/>
      <c r="EN479" s="137"/>
      <c r="EO479" s="137"/>
      <c r="EP479" s="137"/>
      <c r="EQ479" s="137"/>
      <c r="ER479" s="137"/>
      <c r="ES479" s="137"/>
      <c r="ET479" s="137"/>
      <c r="EU479" s="137"/>
      <c r="EV479" s="137"/>
      <c r="EW479" s="137"/>
      <c r="EX479" s="137"/>
      <c r="EY479" s="137"/>
      <c r="EZ479" s="137"/>
      <c r="FA479" s="137"/>
      <c r="FB479" s="137"/>
      <c r="FC479" s="137"/>
      <c r="FD479" s="137"/>
      <c r="FE479" s="137"/>
      <c r="FF479" s="137"/>
      <c r="FG479" s="137"/>
      <c r="FH479" s="137"/>
      <c r="FI479" s="137"/>
      <c r="FJ479" s="137"/>
      <c r="FK479" s="137"/>
      <c r="FL479" s="137"/>
      <c r="FM479" s="137"/>
      <c r="FN479" s="137"/>
      <c r="FO479" s="137"/>
      <c r="FP479" s="137"/>
      <c r="FQ479" s="137"/>
      <c r="FR479" s="137"/>
      <c r="FS479" s="137"/>
      <c r="FT479" s="137"/>
      <c r="FU479" s="137"/>
      <c r="FV479" s="137"/>
      <c r="FW479" s="137"/>
      <c r="FX479" s="137"/>
      <c r="FY479" s="137"/>
      <c r="FZ479" s="137"/>
      <c r="GA479" s="137"/>
      <c r="GB479" s="137"/>
      <c r="GC479" s="137"/>
      <c r="GD479" s="137"/>
      <c r="GE479" s="137"/>
      <c r="GF479" s="137"/>
      <c r="GG479" s="137"/>
      <c r="GH479" s="137"/>
      <c r="GI479" s="137"/>
      <c r="GJ479" s="137"/>
      <c r="GK479" s="137"/>
      <c r="GL479" s="137"/>
      <c r="GM479" s="137"/>
      <c r="GN479" s="137"/>
      <c r="GO479" s="137"/>
      <c r="GP479" s="137"/>
      <c r="GQ479" s="137"/>
      <c r="GR479" s="137"/>
      <c r="GS479" s="137"/>
      <c r="GT479" s="137"/>
      <c r="GU479" s="137"/>
      <c r="GV479" s="137"/>
      <c r="GW479" s="137"/>
      <c r="GX479" s="137"/>
      <c r="GY479" s="137"/>
      <c r="GZ479" s="137"/>
      <c r="HA479" s="137"/>
      <c r="HB479" s="137"/>
      <c r="HC479" s="137"/>
      <c r="HD479" s="137"/>
      <c r="HE479" s="137"/>
      <c r="HF479" s="137"/>
      <c r="HG479" s="137"/>
      <c r="HH479" s="137"/>
      <c r="HI479" s="137"/>
      <c r="HJ479" s="137"/>
      <c r="HK479" s="137"/>
      <c r="HL479" s="137"/>
      <c r="HM479" s="137"/>
      <c r="HN479" s="137"/>
      <c r="HO479" s="137"/>
      <c r="HP479" s="137"/>
      <c r="HQ479" s="137"/>
      <c r="HR479" s="137"/>
      <c r="HS479" s="137"/>
      <c r="HT479" s="137"/>
      <c r="HU479" s="137"/>
    </row>
    <row r="480" spans="1:229" s="26" customFormat="1">
      <c r="A480" s="172">
        <f t="shared" si="22"/>
        <v>471</v>
      </c>
      <c r="B480" s="102" t="s">
        <v>326</v>
      </c>
      <c r="C480" s="103" t="s">
        <v>369</v>
      </c>
      <c r="D480" s="57">
        <v>1986</v>
      </c>
      <c r="E480" s="42" t="s">
        <v>1606</v>
      </c>
      <c r="F480" s="57"/>
      <c r="G480" s="42" t="s">
        <v>850</v>
      </c>
      <c r="H480" s="57"/>
      <c r="I480" s="57"/>
      <c r="J480" s="57"/>
      <c r="K480" s="65">
        <v>50000</v>
      </c>
      <c r="L480" s="57" t="s">
        <v>1603</v>
      </c>
      <c r="M480" s="42"/>
      <c r="N480" s="57" t="s">
        <v>878</v>
      </c>
      <c r="O480" s="38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</row>
    <row r="481" spans="1:229" s="138" customFormat="1" ht="51">
      <c r="A481" s="172">
        <f t="shared" si="22"/>
        <v>472</v>
      </c>
      <c r="B481" s="131" t="s">
        <v>851</v>
      </c>
      <c r="C481" s="132" t="s">
        <v>369</v>
      </c>
      <c r="D481" s="130">
        <v>1993</v>
      </c>
      <c r="E481" s="133" t="s">
        <v>1606</v>
      </c>
      <c r="F481" s="130" t="s">
        <v>535</v>
      </c>
      <c r="G481" s="133" t="s">
        <v>1225</v>
      </c>
      <c r="H481" s="130"/>
      <c r="I481" s="130"/>
      <c r="J481" s="130"/>
      <c r="K481" s="134">
        <v>120000</v>
      </c>
      <c r="L481" s="130" t="s">
        <v>1603</v>
      </c>
      <c r="M481" s="55" t="s">
        <v>2450</v>
      </c>
      <c r="N481" s="130" t="s">
        <v>878</v>
      </c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  <c r="CW481" s="137"/>
      <c r="CX481" s="137"/>
      <c r="CY481" s="137"/>
      <c r="CZ481" s="137"/>
      <c r="DA481" s="137"/>
      <c r="DB481" s="137"/>
      <c r="DC481" s="137"/>
      <c r="DD481" s="137"/>
      <c r="DE481" s="137"/>
      <c r="DF481" s="137"/>
      <c r="DG481" s="137"/>
      <c r="DH481" s="137"/>
      <c r="DI481" s="137"/>
      <c r="DJ481" s="137"/>
      <c r="DK481" s="137"/>
      <c r="DL481" s="137"/>
      <c r="DM481" s="137"/>
      <c r="DN481" s="137"/>
      <c r="DO481" s="137"/>
      <c r="DP481" s="137"/>
      <c r="DQ481" s="137"/>
      <c r="DR481" s="137"/>
      <c r="DS481" s="137"/>
      <c r="DT481" s="137"/>
      <c r="DU481" s="137"/>
      <c r="DV481" s="137"/>
      <c r="DW481" s="137"/>
      <c r="DX481" s="137"/>
      <c r="DY481" s="137"/>
      <c r="DZ481" s="137"/>
      <c r="EA481" s="137"/>
      <c r="EB481" s="137"/>
      <c r="EC481" s="137"/>
      <c r="ED481" s="137"/>
      <c r="EE481" s="137"/>
      <c r="EF481" s="137"/>
      <c r="EG481" s="137"/>
      <c r="EH481" s="137"/>
      <c r="EI481" s="137"/>
      <c r="EJ481" s="137"/>
      <c r="EK481" s="137"/>
      <c r="EL481" s="137"/>
      <c r="EM481" s="137"/>
      <c r="EN481" s="137"/>
      <c r="EO481" s="137"/>
      <c r="EP481" s="137"/>
      <c r="EQ481" s="137"/>
      <c r="ER481" s="137"/>
      <c r="ES481" s="137"/>
      <c r="ET481" s="137"/>
      <c r="EU481" s="137"/>
      <c r="EV481" s="137"/>
      <c r="EW481" s="137"/>
      <c r="EX481" s="137"/>
      <c r="EY481" s="137"/>
      <c r="EZ481" s="137"/>
      <c r="FA481" s="137"/>
      <c r="FB481" s="137"/>
      <c r="FC481" s="137"/>
      <c r="FD481" s="137"/>
      <c r="FE481" s="137"/>
      <c r="FF481" s="137"/>
      <c r="FG481" s="137"/>
      <c r="FH481" s="137"/>
      <c r="FI481" s="137"/>
      <c r="FJ481" s="137"/>
      <c r="FK481" s="137"/>
      <c r="FL481" s="137"/>
      <c r="FM481" s="137"/>
      <c r="FN481" s="137"/>
      <c r="FO481" s="137"/>
      <c r="FP481" s="137"/>
      <c r="FQ481" s="137"/>
      <c r="FR481" s="137"/>
      <c r="FS481" s="137"/>
      <c r="FT481" s="137"/>
      <c r="FU481" s="137"/>
      <c r="FV481" s="137"/>
      <c r="FW481" s="137"/>
      <c r="FX481" s="137"/>
      <c r="FY481" s="137"/>
      <c r="FZ481" s="137"/>
      <c r="GA481" s="137"/>
      <c r="GB481" s="137"/>
      <c r="GC481" s="137"/>
      <c r="GD481" s="137"/>
      <c r="GE481" s="137"/>
      <c r="GF481" s="137"/>
      <c r="GG481" s="137"/>
      <c r="GH481" s="137"/>
      <c r="GI481" s="137"/>
      <c r="GJ481" s="137"/>
      <c r="GK481" s="137"/>
      <c r="GL481" s="137"/>
      <c r="GM481" s="137"/>
      <c r="GN481" s="137"/>
      <c r="GO481" s="137"/>
      <c r="GP481" s="137"/>
      <c r="GQ481" s="137"/>
      <c r="GR481" s="137"/>
      <c r="GS481" s="137"/>
      <c r="GT481" s="137"/>
      <c r="GU481" s="137"/>
      <c r="GV481" s="137"/>
      <c r="GW481" s="137"/>
      <c r="GX481" s="137"/>
      <c r="GY481" s="137"/>
      <c r="GZ481" s="137"/>
      <c r="HA481" s="137"/>
      <c r="HB481" s="137"/>
      <c r="HC481" s="137"/>
      <c r="HD481" s="137"/>
      <c r="HE481" s="137"/>
      <c r="HF481" s="137"/>
      <c r="HG481" s="137"/>
      <c r="HH481" s="137"/>
      <c r="HI481" s="137"/>
      <c r="HJ481" s="137"/>
      <c r="HK481" s="137"/>
      <c r="HL481" s="137"/>
      <c r="HM481" s="137"/>
      <c r="HN481" s="137"/>
      <c r="HO481" s="137"/>
      <c r="HP481" s="137"/>
      <c r="HQ481" s="137"/>
      <c r="HR481" s="137"/>
      <c r="HS481" s="137"/>
      <c r="HT481" s="137"/>
      <c r="HU481" s="137"/>
    </row>
    <row r="482" spans="1:229" s="138" customFormat="1" ht="55.5" customHeight="1">
      <c r="A482" s="172">
        <f t="shared" si="22"/>
        <v>473</v>
      </c>
      <c r="B482" s="131" t="s">
        <v>852</v>
      </c>
      <c r="C482" s="132" t="s">
        <v>369</v>
      </c>
      <c r="D482" s="130">
        <v>1990</v>
      </c>
      <c r="E482" s="133" t="s">
        <v>1606</v>
      </c>
      <c r="F482" s="130"/>
      <c r="G482" s="133" t="s">
        <v>1226</v>
      </c>
      <c r="H482" s="130"/>
      <c r="I482" s="130"/>
      <c r="J482" s="130"/>
      <c r="K482" s="134">
        <v>20000</v>
      </c>
      <c r="L482" s="130" t="s">
        <v>1603</v>
      </c>
      <c r="M482" s="133" t="s">
        <v>2426</v>
      </c>
      <c r="N482" s="130" t="s">
        <v>878</v>
      </c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  <c r="CM482" s="137"/>
      <c r="CN482" s="137"/>
      <c r="CO482" s="137"/>
      <c r="CP482" s="137"/>
      <c r="CQ482" s="137"/>
      <c r="CR482" s="137"/>
      <c r="CS482" s="137"/>
      <c r="CT482" s="137"/>
      <c r="CU482" s="137"/>
      <c r="CV482" s="137"/>
      <c r="CW482" s="137"/>
      <c r="CX482" s="137"/>
      <c r="CY482" s="137"/>
      <c r="CZ482" s="137"/>
      <c r="DA482" s="137"/>
      <c r="DB482" s="137"/>
      <c r="DC482" s="137"/>
      <c r="DD482" s="137"/>
      <c r="DE482" s="137"/>
      <c r="DF482" s="137"/>
      <c r="DG482" s="137"/>
      <c r="DH482" s="137"/>
      <c r="DI482" s="137"/>
      <c r="DJ482" s="137"/>
      <c r="DK482" s="137"/>
      <c r="DL482" s="137"/>
      <c r="DM482" s="137"/>
      <c r="DN482" s="137"/>
      <c r="DO482" s="137"/>
      <c r="DP482" s="137"/>
      <c r="DQ482" s="137"/>
      <c r="DR482" s="137"/>
      <c r="DS482" s="137"/>
      <c r="DT482" s="137"/>
      <c r="DU482" s="137"/>
      <c r="DV482" s="137"/>
      <c r="DW482" s="137"/>
      <c r="DX482" s="137"/>
      <c r="DY482" s="137"/>
      <c r="DZ482" s="137"/>
      <c r="EA482" s="137"/>
      <c r="EB482" s="137"/>
      <c r="EC482" s="137"/>
      <c r="ED482" s="137"/>
      <c r="EE482" s="137"/>
      <c r="EF482" s="137"/>
      <c r="EG482" s="137"/>
      <c r="EH482" s="137"/>
      <c r="EI482" s="137"/>
      <c r="EJ482" s="137"/>
      <c r="EK482" s="137"/>
      <c r="EL482" s="137"/>
      <c r="EM482" s="137"/>
      <c r="EN482" s="137"/>
      <c r="EO482" s="137"/>
      <c r="EP482" s="137"/>
      <c r="EQ482" s="137"/>
      <c r="ER482" s="137"/>
      <c r="ES482" s="137"/>
      <c r="ET482" s="137"/>
      <c r="EU482" s="137"/>
      <c r="EV482" s="137"/>
      <c r="EW482" s="137"/>
      <c r="EX482" s="137"/>
      <c r="EY482" s="137"/>
      <c r="EZ482" s="137"/>
      <c r="FA482" s="137"/>
      <c r="FB482" s="137"/>
      <c r="FC482" s="137"/>
      <c r="FD482" s="137"/>
      <c r="FE482" s="137"/>
      <c r="FF482" s="137"/>
      <c r="FG482" s="137"/>
      <c r="FH482" s="137"/>
      <c r="FI482" s="137"/>
      <c r="FJ482" s="137"/>
      <c r="FK482" s="137"/>
      <c r="FL482" s="137"/>
      <c r="FM482" s="137"/>
      <c r="FN482" s="137"/>
      <c r="FO482" s="137"/>
      <c r="FP482" s="137"/>
      <c r="FQ482" s="137"/>
      <c r="FR482" s="137"/>
      <c r="FS482" s="137"/>
      <c r="FT482" s="137"/>
      <c r="FU482" s="137"/>
      <c r="FV482" s="137"/>
      <c r="FW482" s="137"/>
      <c r="FX482" s="137"/>
      <c r="FY482" s="137"/>
      <c r="FZ482" s="137"/>
      <c r="GA482" s="137"/>
      <c r="GB482" s="137"/>
      <c r="GC482" s="137"/>
      <c r="GD482" s="137"/>
      <c r="GE482" s="137"/>
      <c r="GF482" s="137"/>
      <c r="GG482" s="137"/>
      <c r="GH482" s="137"/>
      <c r="GI482" s="137"/>
      <c r="GJ482" s="137"/>
      <c r="GK482" s="137"/>
      <c r="GL482" s="137"/>
      <c r="GM482" s="137"/>
      <c r="GN482" s="137"/>
      <c r="GO482" s="137"/>
      <c r="GP482" s="137"/>
      <c r="GQ482" s="137"/>
      <c r="GR482" s="137"/>
      <c r="GS482" s="137"/>
      <c r="GT482" s="137"/>
      <c r="GU482" s="137"/>
      <c r="GV482" s="137"/>
      <c r="GW482" s="137"/>
      <c r="GX482" s="137"/>
      <c r="GY482" s="137"/>
      <c r="GZ482" s="137"/>
      <c r="HA482" s="137"/>
      <c r="HB482" s="137"/>
      <c r="HC482" s="137"/>
      <c r="HD482" s="137"/>
      <c r="HE482" s="137"/>
      <c r="HF482" s="137"/>
      <c r="HG482" s="137"/>
      <c r="HH482" s="137"/>
      <c r="HI482" s="137"/>
      <c r="HJ482" s="137"/>
      <c r="HK482" s="137"/>
      <c r="HL482" s="137"/>
      <c r="HM482" s="137"/>
      <c r="HN482" s="137"/>
      <c r="HO482" s="137"/>
      <c r="HP482" s="137"/>
      <c r="HQ482" s="137"/>
      <c r="HR482" s="137"/>
      <c r="HS482" s="137"/>
      <c r="HT482" s="137"/>
      <c r="HU482" s="137"/>
    </row>
    <row r="483" spans="1:229" s="138" customFormat="1" ht="51">
      <c r="A483" s="172">
        <f t="shared" si="22"/>
        <v>474</v>
      </c>
      <c r="B483" s="131" t="s">
        <v>853</v>
      </c>
      <c r="C483" s="132" t="s">
        <v>369</v>
      </c>
      <c r="D483" s="130">
        <v>1980</v>
      </c>
      <c r="E483" s="133" t="s">
        <v>1606</v>
      </c>
      <c r="F483" s="130" t="s">
        <v>535</v>
      </c>
      <c r="G483" s="133" t="s">
        <v>1227</v>
      </c>
      <c r="H483" s="130"/>
      <c r="I483" s="130"/>
      <c r="J483" s="135"/>
      <c r="K483" s="134">
        <v>25000</v>
      </c>
      <c r="L483" s="130" t="s">
        <v>1603</v>
      </c>
      <c r="M483" s="133" t="s">
        <v>2426</v>
      </c>
      <c r="N483" s="130" t="s">
        <v>878</v>
      </c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  <c r="CM483" s="137"/>
      <c r="CN483" s="137"/>
      <c r="CO483" s="137"/>
      <c r="CP483" s="137"/>
      <c r="CQ483" s="137"/>
      <c r="CR483" s="137"/>
      <c r="CS483" s="137"/>
      <c r="CT483" s="137"/>
      <c r="CU483" s="137"/>
      <c r="CV483" s="137"/>
      <c r="CW483" s="137"/>
      <c r="CX483" s="137"/>
      <c r="CY483" s="137"/>
      <c r="CZ483" s="137"/>
      <c r="DA483" s="137"/>
      <c r="DB483" s="137"/>
      <c r="DC483" s="137"/>
      <c r="DD483" s="137"/>
      <c r="DE483" s="137"/>
      <c r="DF483" s="137"/>
      <c r="DG483" s="137"/>
      <c r="DH483" s="137"/>
      <c r="DI483" s="137"/>
      <c r="DJ483" s="137"/>
      <c r="DK483" s="137"/>
      <c r="DL483" s="137"/>
      <c r="DM483" s="137"/>
      <c r="DN483" s="137"/>
      <c r="DO483" s="137"/>
      <c r="DP483" s="137"/>
      <c r="DQ483" s="137"/>
      <c r="DR483" s="137"/>
      <c r="DS483" s="137"/>
      <c r="DT483" s="137"/>
      <c r="DU483" s="137"/>
      <c r="DV483" s="137"/>
      <c r="DW483" s="137"/>
      <c r="DX483" s="137"/>
      <c r="DY483" s="137"/>
      <c r="DZ483" s="137"/>
      <c r="EA483" s="137"/>
      <c r="EB483" s="137"/>
      <c r="EC483" s="137"/>
      <c r="ED483" s="137"/>
      <c r="EE483" s="137"/>
      <c r="EF483" s="137"/>
      <c r="EG483" s="137"/>
      <c r="EH483" s="137"/>
      <c r="EI483" s="137"/>
      <c r="EJ483" s="137"/>
      <c r="EK483" s="137"/>
      <c r="EL483" s="137"/>
      <c r="EM483" s="137"/>
      <c r="EN483" s="137"/>
      <c r="EO483" s="137"/>
      <c r="EP483" s="137"/>
      <c r="EQ483" s="137"/>
      <c r="ER483" s="137"/>
      <c r="ES483" s="137"/>
      <c r="ET483" s="137"/>
      <c r="EU483" s="137"/>
      <c r="EV483" s="137"/>
      <c r="EW483" s="137"/>
      <c r="EX483" s="137"/>
      <c r="EY483" s="137"/>
      <c r="EZ483" s="137"/>
      <c r="FA483" s="137"/>
      <c r="FB483" s="137"/>
      <c r="FC483" s="137"/>
      <c r="FD483" s="137"/>
      <c r="FE483" s="137"/>
      <c r="FF483" s="137"/>
      <c r="FG483" s="137"/>
      <c r="FH483" s="137"/>
      <c r="FI483" s="137"/>
      <c r="FJ483" s="137"/>
      <c r="FK483" s="137"/>
      <c r="FL483" s="137"/>
      <c r="FM483" s="137"/>
      <c r="FN483" s="137"/>
      <c r="FO483" s="137"/>
      <c r="FP483" s="137"/>
      <c r="FQ483" s="137"/>
      <c r="FR483" s="137"/>
      <c r="FS483" s="137"/>
      <c r="FT483" s="137"/>
      <c r="FU483" s="137"/>
      <c r="FV483" s="137"/>
      <c r="FW483" s="137"/>
      <c r="FX483" s="137"/>
      <c r="FY483" s="137"/>
      <c r="FZ483" s="137"/>
      <c r="GA483" s="137"/>
      <c r="GB483" s="137"/>
      <c r="GC483" s="137"/>
      <c r="GD483" s="137"/>
      <c r="GE483" s="137"/>
      <c r="GF483" s="137"/>
      <c r="GG483" s="137"/>
      <c r="GH483" s="137"/>
      <c r="GI483" s="137"/>
      <c r="GJ483" s="137"/>
      <c r="GK483" s="137"/>
      <c r="GL483" s="137"/>
      <c r="GM483" s="137"/>
      <c r="GN483" s="137"/>
      <c r="GO483" s="137"/>
      <c r="GP483" s="137"/>
      <c r="GQ483" s="137"/>
      <c r="GR483" s="137"/>
      <c r="GS483" s="137"/>
      <c r="GT483" s="137"/>
      <c r="GU483" s="137"/>
      <c r="GV483" s="137"/>
      <c r="GW483" s="137"/>
      <c r="GX483" s="137"/>
      <c r="GY483" s="137"/>
      <c r="GZ483" s="137"/>
      <c r="HA483" s="137"/>
      <c r="HB483" s="137"/>
      <c r="HC483" s="137"/>
      <c r="HD483" s="137"/>
      <c r="HE483" s="137"/>
      <c r="HF483" s="137"/>
      <c r="HG483" s="137"/>
      <c r="HH483" s="137"/>
      <c r="HI483" s="137"/>
      <c r="HJ483" s="137"/>
      <c r="HK483" s="137"/>
      <c r="HL483" s="137"/>
      <c r="HM483" s="137"/>
      <c r="HN483" s="137"/>
      <c r="HO483" s="137"/>
      <c r="HP483" s="137"/>
      <c r="HQ483" s="137"/>
      <c r="HR483" s="137"/>
      <c r="HS483" s="137"/>
      <c r="HT483" s="137"/>
      <c r="HU483" s="137"/>
    </row>
    <row r="484" spans="1:229" s="26" customFormat="1" ht="25.5">
      <c r="A484" s="172">
        <f t="shared" si="22"/>
        <v>475</v>
      </c>
      <c r="B484" s="54" t="s">
        <v>854</v>
      </c>
      <c r="C484" s="103" t="s">
        <v>369</v>
      </c>
      <c r="D484" s="57">
        <v>1985</v>
      </c>
      <c r="E484" s="42" t="s">
        <v>1606</v>
      </c>
      <c r="F484" s="57"/>
      <c r="G484" s="42" t="s">
        <v>1228</v>
      </c>
      <c r="H484" s="69"/>
      <c r="I484" s="69"/>
      <c r="J484" s="57"/>
      <c r="K484" s="65">
        <v>15000</v>
      </c>
      <c r="L484" s="57" t="s">
        <v>1603</v>
      </c>
      <c r="M484" s="42"/>
      <c r="N484" s="57" t="s">
        <v>878</v>
      </c>
      <c r="O484" s="38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</row>
    <row r="485" spans="1:229" s="138" customFormat="1" ht="67.5" customHeight="1">
      <c r="A485" s="172">
        <f t="shared" si="22"/>
        <v>476</v>
      </c>
      <c r="B485" s="131" t="s">
        <v>855</v>
      </c>
      <c r="C485" s="132" t="s">
        <v>369</v>
      </c>
      <c r="D485" s="130">
        <v>1989</v>
      </c>
      <c r="E485" s="133" t="s">
        <v>1606</v>
      </c>
      <c r="F485" s="130"/>
      <c r="G485" s="133" t="s">
        <v>856</v>
      </c>
      <c r="H485" s="130"/>
      <c r="I485" s="130"/>
      <c r="J485" s="130"/>
      <c r="K485" s="134">
        <v>20000</v>
      </c>
      <c r="L485" s="130" t="s">
        <v>1603</v>
      </c>
      <c r="M485" s="55" t="s">
        <v>2450</v>
      </c>
      <c r="N485" s="130" t="s">
        <v>878</v>
      </c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  <c r="CM485" s="137"/>
      <c r="CN485" s="137"/>
      <c r="CO485" s="137"/>
      <c r="CP485" s="137"/>
      <c r="CQ485" s="137"/>
      <c r="CR485" s="137"/>
      <c r="CS485" s="137"/>
      <c r="CT485" s="137"/>
      <c r="CU485" s="137"/>
      <c r="CV485" s="137"/>
      <c r="CW485" s="137"/>
      <c r="CX485" s="137"/>
      <c r="CY485" s="137"/>
      <c r="CZ485" s="137"/>
      <c r="DA485" s="137"/>
      <c r="DB485" s="137"/>
      <c r="DC485" s="137"/>
      <c r="DD485" s="137"/>
      <c r="DE485" s="137"/>
      <c r="DF485" s="137"/>
      <c r="DG485" s="137"/>
      <c r="DH485" s="137"/>
      <c r="DI485" s="137"/>
      <c r="DJ485" s="137"/>
      <c r="DK485" s="137"/>
      <c r="DL485" s="137"/>
      <c r="DM485" s="137"/>
      <c r="DN485" s="137"/>
      <c r="DO485" s="137"/>
      <c r="DP485" s="137"/>
      <c r="DQ485" s="137"/>
      <c r="DR485" s="137"/>
      <c r="DS485" s="137"/>
      <c r="DT485" s="137"/>
      <c r="DU485" s="137"/>
      <c r="DV485" s="137"/>
      <c r="DW485" s="137"/>
      <c r="DX485" s="137"/>
      <c r="DY485" s="137"/>
      <c r="DZ485" s="137"/>
      <c r="EA485" s="137"/>
      <c r="EB485" s="137"/>
      <c r="EC485" s="137"/>
      <c r="ED485" s="137"/>
      <c r="EE485" s="137"/>
      <c r="EF485" s="137"/>
      <c r="EG485" s="137"/>
      <c r="EH485" s="137"/>
      <c r="EI485" s="137"/>
      <c r="EJ485" s="137"/>
      <c r="EK485" s="137"/>
      <c r="EL485" s="137"/>
      <c r="EM485" s="137"/>
      <c r="EN485" s="137"/>
      <c r="EO485" s="137"/>
      <c r="EP485" s="137"/>
      <c r="EQ485" s="137"/>
      <c r="ER485" s="137"/>
      <c r="ES485" s="137"/>
      <c r="ET485" s="137"/>
      <c r="EU485" s="137"/>
      <c r="EV485" s="137"/>
      <c r="EW485" s="137"/>
      <c r="EX485" s="137"/>
      <c r="EY485" s="137"/>
      <c r="EZ485" s="137"/>
      <c r="FA485" s="137"/>
      <c r="FB485" s="137"/>
      <c r="FC485" s="137"/>
      <c r="FD485" s="137"/>
      <c r="FE485" s="137"/>
      <c r="FF485" s="137"/>
      <c r="FG485" s="137"/>
      <c r="FH485" s="137"/>
      <c r="FI485" s="137"/>
      <c r="FJ485" s="137"/>
      <c r="FK485" s="137"/>
      <c r="FL485" s="137"/>
      <c r="FM485" s="137"/>
      <c r="FN485" s="137"/>
      <c r="FO485" s="137"/>
      <c r="FP485" s="137"/>
      <c r="FQ485" s="137"/>
      <c r="FR485" s="137"/>
      <c r="FS485" s="137"/>
      <c r="FT485" s="137"/>
      <c r="FU485" s="137"/>
      <c r="FV485" s="137"/>
      <c r="FW485" s="137"/>
      <c r="FX485" s="137"/>
      <c r="FY485" s="137"/>
      <c r="FZ485" s="137"/>
      <c r="GA485" s="137"/>
      <c r="GB485" s="137"/>
      <c r="GC485" s="137"/>
      <c r="GD485" s="137"/>
      <c r="GE485" s="137"/>
      <c r="GF485" s="137"/>
      <c r="GG485" s="137"/>
      <c r="GH485" s="137"/>
      <c r="GI485" s="137"/>
      <c r="GJ485" s="137"/>
      <c r="GK485" s="137"/>
      <c r="GL485" s="137"/>
      <c r="GM485" s="137"/>
      <c r="GN485" s="137"/>
      <c r="GO485" s="137"/>
      <c r="GP485" s="137"/>
      <c r="GQ485" s="137"/>
      <c r="GR485" s="137"/>
      <c r="GS485" s="137"/>
      <c r="GT485" s="137"/>
      <c r="GU485" s="137"/>
      <c r="GV485" s="137"/>
      <c r="GW485" s="137"/>
      <c r="GX485" s="137"/>
      <c r="GY485" s="137"/>
      <c r="GZ485" s="137"/>
      <c r="HA485" s="137"/>
      <c r="HB485" s="137"/>
      <c r="HC485" s="137"/>
      <c r="HD485" s="137"/>
      <c r="HE485" s="137"/>
      <c r="HF485" s="137"/>
      <c r="HG485" s="137"/>
      <c r="HH485" s="137"/>
      <c r="HI485" s="137"/>
      <c r="HJ485" s="137"/>
      <c r="HK485" s="137"/>
      <c r="HL485" s="137"/>
      <c r="HM485" s="137"/>
      <c r="HN485" s="137"/>
      <c r="HO485" s="137"/>
      <c r="HP485" s="137"/>
      <c r="HQ485" s="137"/>
      <c r="HR485" s="137"/>
      <c r="HS485" s="137"/>
      <c r="HT485" s="137"/>
      <c r="HU485" s="137"/>
    </row>
    <row r="486" spans="1:229" s="138" customFormat="1" ht="52.5" customHeight="1">
      <c r="A486" s="172">
        <f t="shared" si="22"/>
        <v>477</v>
      </c>
      <c r="B486" s="131" t="s">
        <v>660</v>
      </c>
      <c r="C486" s="132" t="s">
        <v>369</v>
      </c>
      <c r="D486" s="130">
        <v>1990</v>
      </c>
      <c r="E486" s="148" t="s">
        <v>1606</v>
      </c>
      <c r="F486" s="130"/>
      <c r="G486" s="133" t="s">
        <v>661</v>
      </c>
      <c r="H486" s="130"/>
      <c r="I486" s="130"/>
      <c r="J486" s="130"/>
      <c r="K486" s="134">
        <v>20000</v>
      </c>
      <c r="L486" s="130" t="s">
        <v>1603</v>
      </c>
      <c r="M486" s="133" t="s">
        <v>2426</v>
      </c>
      <c r="N486" s="130" t="s">
        <v>878</v>
      </c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  <c r="CM486" s="137"/>
      <c r="CN486" s="137"/>
      <c r="CO486" s="137"/>
      <c r="CP486" s="137"/>
      <c r="CQ486" s="137"/>
      <c r="CR486" s="137"/>
      <c r="CS486" s="137"/>
      <c r="CT486" s="137"/>
      <c r="CU486" s="137"/>
      <c r="CV486" s="137"/>
      <c r="CW486" s="137"/>
      <c r="CX486" s="137"/>
      <c r="CY486" s="137"/>
      <c r="CZ486" s="137"/>
      <c r="DA486" s="137"/>
      <c r="DB486" s="137"/>
      <c r="DC486" s="137"/>
      <c r="DD486" s="137"/>
      <c r="DE486" s="137"/>
      <c r="DF486" s="137"/>
      <c r="DG486" s="137"/>
      <c r="DH486" s="137"/>
      <c r="DI486" s="137"/>
      <c r="DJ486" s="137"/>
      <c r="DK486" s="137"/>
      <c r="DL486" s="137"/>
      <c r="DM486" s="137"/>
      <c r="DN486" s="137"/>
      <c r="DO486" s="137"/>
      <c r="DP486" s="137"/>
      <c r="DQ486" s="137"/>
      <c r="DR486" s="137"/>
      <c r="DS486" s="137"/>
      <c r="DT486" s="137"/>
      <c r="DU486" s="137"/>
      <c r="DV486" s="137"/>
      <c r="DW486" s="137"/>
      <c r="DX486" s="137"/>
      <c r="DY486" s="137"/>
      <c r="DZ486" s="137"/>
      <c r="EA486" s="137"/>
      <c r="EB486" s="137"/>
      <c r="EC486" s="137"/>
      <c r="ED486" s="137"/>
      <c r="EE486" s="137"/>
      <c r="EF486" s="137"/>
      <c r="EG486" s="137"/>
      <c r="EH486" s="137"/>
      <c r="EI486" s="137"/>
      <c r="EJ486" s="137"/>
      <c r="EK486" s="137"/>
      <c r="EL486" s="137"/>
      <c r="EM486" s="137"/>
      <c r="EN486" s="137"/>
      <c r="EO486" s="137"/>
      <c r="EP486" s="137"/>
      <c r="EQ486" s="137"/>
      <c r="ER486" s="137"/>
      <c r="ES486" s="137"/>
      <c r="ET486" s="137"/>
      <c r="EU486" s="137"/>
      <c r="EV486" s="137"/>
      <c r="EW486" s="137"/>
      <c r="EX486" s="137"/>
      <c r="EY486" s="137"/>
      <c r="EZ486" s="137"/>
      <c r="FA486" s="137"/>
      <c r="FB486" s="137"/>
      <c r="FC486" s="137"/>
      <c r="FD486" s="137"/>
      <c r="FE486" s="137"/>
      <c r="FF486" s="137"/>
      <c r="FG486" s="137"/>
      <c r="FH486" s="137"/>
      <c r="FI486" s="137"/>
      <c r="FJ486" s="137"/>
      <c r="FK486" s="137"/>
      <c r="FL486" s="137"/>
      <c r="FM486" s="137"/>
      <c r="FN486" s="137"/>
      <c r="FO486" s="137"/>
      <c r="FP486" s="137"/>
      <c r="FQ486" s="137"/>
      <c r="FR486" s="137"/>
      <c r="FS486" s="137"/>
      <c r="FT486" s="137"/>
      <c r="FU486" s="137"/>
      <c r="FV486" s="137"/>
      <c r="FW486" s="137"/>
      <c r="FX486" s="137"/>
      <c r="FY486" s="137"/>
      <c r="FZ486" s="137"/>
      <c r="GA486" s="137"/>
      <c r="GB486" s="137"/>
      <c r="GC486" s="137"/>
      <c r="GD486" s="137"/>
      <c r="GE486" s="137"/>
      <c r="GF486" s="137"/>
      <c r="GG486" s="137"/>
      <c r="GH486" s="137"/>
      <c r="GI486" s="137"/>
      <c r="GJ486" s="137"/>
      <c r="GK486" s="137"/>
      <c r="GL486" s="137"/>
      <c r="GM486" s="137"/>
      <c r="GN486" s="137"/>
      <c r="GO486" s="137"/>
      <c r="GP486" s="137"/>
      <c r="GQ486" s="137"/>
      <c r="GR486" s="137"/>
      <c r="GS486" s="137"/>
      <c r="GT486" s="137"/>
      <c r="GU486" s="137"/>
      <c r="GV486" s="137"/>
      <c r="GW486" s="137"/>
      <c r="GX486" s="137"/>
      <c r="GY486" s="137"/>
      <c r="GZ486" s="137"/>
      <c r="HA486" s="137"/>
      <c r="HB486" s="137"/>
      <c r="HC486" s="137"/>
      <c r="HD486" s="137"/>
      <c r="HE486" s="137"/>
      <c r="HF486" s="137"/>
      <c r="HG486" s="137"/>
      <c r="HH486" s="137"/>
      <c r="HI486" s="137"/>
      <c r="HJ486" s="137"/>
      <c r="HK486" s="137"/>
      <c r="HL486" s="137"/>
      <c r="HM486" s="137"/>
      <c r="HN486" s="137"/>
      <c r="HO486" s="137"/>
      <c r="HP486" s="137"/>
      <c r="HQ486" s="137"/>
      <c r="HR486" s="137"/>
      <c r="HS486" s="137"/>
      <c r="HT486" s="137"/>
      <c r="HU486" s="137"/>
    </row>
    <row r="487" spans="1:229" s="138" customFormat="1" ht="38.25" customHeight="1">
      <c r="A487" s="172">
        <f t="shared" si="22"/>
        <v>478</v>
      </c>
      <c r="B487" s="131" t="s">
        <v>662</v>
      </c>
      <c r="C487" s="132" t="s">
        <v>369</v>
      </c>
      <c r="D487" s="130">
        <v>1981</v>
      </c>
      <c r="E487" s="148" t="s">
        <v>1606</v>
      </c>
      <c r="F487" s="130" t="s">
        <v>535</v>
      </c>
      <c r="G487" s="133" t="s">
        <v>1229</v>
      </c>
      <c r="H487" s="130"/>
      <c r="I487" s="130"/>
      <c r="J487" s="130"/>
      <c r="K487" s="134">
        <v>30000</v>
      </c>
      <c r="L487" s="130" t="s">
        <v>1603</v>
      </c>
      <c r="M487" s="133" t="s">
        <v>2426</v>
      </c>
      <c r="N487" s="130" t="s">
        <v>878</v>
      </c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  <c r="CM487" s="137"/>
      <c r="CN487" s="137"/>
      <c r="CO487" s="137"/>
      <c r="CP487" s="137"/>
      <c r="CQ487" s="137"/>
      <c r="CR487" s="137"/>
      <c r="CS487" s="137"/>
      <c r="CT487" s="137"/>
      <c r="CU487" s="137"/>
      <c r="CV487" s="137"/>
      <c r="CW487" s="137"/>
      <c r="CX487" s="137"/>
      <c r="CY487" s="137"/>
      <c r="CZ487" s="137"/>
      <c r="DA487" s="137"/>
      <c r="DB487" s="137"/>
      <c r="DC487" s="137"/>
      <c r="DD487" s="137"/>
      <c r="DE487" s="137"/>
      <c r="DF487" s="137"/>
      <c r="DG487" s="137"/>
      <c r="DH487" s="137"/>
      <c r="DI487" s="137"/>
      <c r="DJ487" s="137"/>
      <c r="DK487" s="137"/>
      <c r="DL487" s="137"/>
      <c r="DM487" s="137"/>
      <c r="DN487" s="137"/>
      <c r="DO487" s="137"/>
      <c r="DP487" s="137"/>
      <c r="DQ487" s="137"/>
      <c r="DR487" s="137"/>
      <c r="DS487" s="137"/>
      <c r="DT487" s="137"/>
      <c r="DU487" s="137"/>
      <c r="DV487" s="137"/>
      <c r="DW487" s="137"/>
      <c r="DX487" s="137"/>
      <c r="DY487" s="137"/>
      <c r="DZ487" s="137"/>
      <c r="EA487" s="137"/>
      <c r="EB487" s="137"/>
      <c r="EC487" s="137"/>
      <c r="ED487" s="137"/>
      <c r="EE487" s="137"/>
      <c r="EF487" s="137"/>
      <c r="EG487" s="137"/>
      <c r="EH487" s="137"/>
      <c r="EI487" s="137"/>
      <c r="EJ487" s="137"/>
      <c r="EK487" s="137"/>
      <c r="EL487" s="137"/>
      <c r="EM487" s="137"/>
      <c r="EN487" s="137"/>
      <c r="EO487" s="137"/>
      <c r="EP487" s="137"/>
      <c r="EQ487" s="137"/>
      <c r="ER487" s="137"/>
      <c r="ES487" s="137"/>
      <c r="ET487" s="137"/>
      <c r="EU487" s="137"/>
      <c r="EV487" s="137"/>
      <c r="EW487" s="137"/>
      <c r="EX487" s="137"/>
      <c r="EY487" s="137"/>
      <c r="EZ487" s="137"/>
      <c r="FA487" s="137"/>
      <c r="FB487" s="137"/>
      <c r="FC487" s="137"/>
      <c r="FD487" s="137"/>
      <c r="FE487" s="137"/>
      <c r="FF487" s="137"/>
      <c r="FG487" s="137"/>
      <c r="FH487" s="137"/>
      <c r="FI487" s="137"/>
      <c r="FJ487" s="137"/>
      <c r="FK487" s="137"/>
      <c r="FL487" s="137"/>
      <c r="FM487" s="137"/>
      <c r="FN487" s="137"/>
      <c r="FO487" s="137"/>
      <c r="FP487" s="137"/>
      <c r="FQ487" s="137"/>
      <c r="FR487" s="137"/>
      <c r="FS487" s="137"/>
      <c r="FT487" s="137"/>
      <c r="FU487" s="137"/>
      <c r="FV487" s="137"/>
      <c r="FW487" s="137"/>
      <c r="FX487" s="137"/>
      <c r="FY487" s="137"/>
      <c r="FZ487" s="137"/>
      <c r="GA487" s="137"/>
      <c r="GB487" s="137"/>
      <c r="GC487" s="137"/>
      <c r="GD487" s="137"/>
      <c r="GE487" s="137"/>
      <c r="GF487" s="137"/>
      <c r="GG487" s="137"/>
      <c r="GH487" s="137"/>
      <c r="GI487" s="137"/>
      <c r="GJ487" s="137"/>
      <c r="GK487" s="137"/>
      <c r="GL487" s="137"/>
      <c r="GM487" s="137"/>
      <c r="GN487" s="137"/>
      <c r="GO487" s="137"/>
      <c r="GP487" s="137"/>
      <c r="GQ487" s="137"/>
      <c r="GR487" s="137"/>
      <c r="GS487" s="137"/>
      <c r="GT487" s="137"/>
      <c r="GU487" s="137"/>
      <c r="GV487" s="137"/>
      <c r="GW487" s="137"/>
      <c r="GX487" s="137"/>
      <c r="GY487" s="137"/>
      <c r="GZ487" s="137"/>
      <c r="HA487" s="137"/>
      <c r="HB487" s="137"/>
      <c r="HC487" s="137"/>
      <c r="HD487" s="137"/>
      <c r="HE487" s="137"/>
      <c r="HF487" s="137"/>
      <c r="HG487" s="137"/>
      <c r="HH487" s="137"/>
      <c r="HI487" s="137"/>
      <c r="HJ487" s="137"/>
      <c r="HK487" s="137"/>
      <c r="HL487" s="137"/>
      <c r="HM487" s="137"/>
      <c r="HN487" s="137"/>
      <c r="HO487" s="137"/>
      <c r="HP487" s="137"/>
      <c r="HQ487" s="137"/>
      <c r="HR487" s="137"/>
      <c r="HS487" s="137"/>
      <c r="HT487" s="137"/>
      <c r="HU487" s="137"/>
    </row>
    <row r="488" spans="1:229" s="138" customFormat="1" ht="51">
      <c r="A488" s="172">
        <f t="shared" si="22"/>
        <v>479</v>
      </c>
      <c r="B488" s="131" t="s">
        <v>663</v>
      </c>
      <c r="C488" s="132" t="s">
        <v>369</v>
      </c>
      <c r="D488" s="130">
        <v>1981</v>
      </c>
      <c r="E488" s="133" t="s">
        <v>1606</v>
      </c>
      <c r="F488" s="130"/>
      <c r="G488" s="133" t="s">
        <v>2399</v>
      </c>
      <c r="H488" s="130" t="s">
        <v>1939</v>
      </c>
      <c r="I488" s="130" t="s">
        <v>1926</v>
      </c>
      <c r="J488" s="130">
        <v>492757</v>
      </c>
      <c r="K488" s="134">
        <v>30000</v>
      </c>
      <c r="L488" s="130" t="s">
        <v>1603</v>
      </c>
      <c r="M488" s="55" t="s">
        <v>2450</v>
      </c>
      <c r="N488" s="130" t="s">
        <v>878</v>
      </c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  <c r="CM488" s="137"/>
      <c r="CN488" s="137"/>
      <c r="CO488" s="137"/>
      <c r="CP488" s="137"/>
      <c r="CQ488" s="137"/>
      <c r="CR488" s="137"/>
      <c r="CS488" s="137"/>
      <c r="CT488" s="137"/>
      <c r="CU488" s="137"/>
      <c r="CV488" s="137"/>
      <c r="CW488" s="137"/>
      <c r="CX488" s="137"/>
      <c r="CY488" s="137"/>
      <c r="CZ488" s="137"/>
      <c r="DA488" s="137"/>
      <c r="DB488" s="137"/>
      <c r="DC488" s="137"/>
      <c r="DD488" s="137"/>
      <c r="DE488" s="137"/>
      <c r="DF488" s="137"/>
      <c r="DG488" s="137"/>
      <c r="DH488" s="137"/>
      <c r="DI488" s="137"/>
      <c r="DJ488" s="137"/>
      <c r="DK488" s="137"/>
      <c r="DL488" s="137"/>
      <c r="DM488" s="137"/>
      <c r="DN488" s="137"/>
      <c r="DO488" s="137"/>
      <c r="DP488" s="137"/>
      <c r="DQ488" s="137"/>
      <c r="DR488" s="137"/>
      <c r="DS488" s="137"/>
      <c r="DT488" s="137"/>
      <c r="DU488" s="137"/>
      <c r="DV488" s="137"/>
      <c r="DW488" s="137"/>
      <c r="DX488" s="137"/>
      <c r="DY488" s="137"/>
      <c r="DZ488" s="137"/>
      <c r="EA488" s="137"/>
      <c r="EB488" s="137"/>
      <c r="EC488" s="137"/>
      <c r="ED488" s="137"/>
      <c r="EE488" s="137"/>
      <c r="EF488" s="137"/>
      <c r="EG488" s="137"/>
      <c r="EH488" s="137"/>
      <c r="EI488" s="137"/>
      <c r="EJ488" s="137"/>
      <c r="EK488" s="137"/>
      <c r="EL488" s="137"/>
      <c r="EM488" s="137"/>
      <c r="EN488" s="137"/>
      <c r="EO488" s="137"/>
      <c r="EP488" s="137"/>
      <c r="EQ488" s="137"/>
      <c r="ER488" s="137"/>
      <c r="ES488" s="137"/>
      <c r="ET488" s="137"/>
      <c r="EU488" s="137"/>
      <c r="EV488" s="137"/>
      <c r="EW488" s="137"/>
      <c r="EX488" s="137"/>
      <c r="EY488" s="137"/>
      <c r="EZ488" s="137"/>
      <c r="FA488" s="137"/>
      <c r="FB488" s="137"/>
      <c r="FC488" s="137"/>
      <c r="FD488" s="137"/>
      <c r="FE488" s="137"/>
      <c r="FF488" s="137"/>
      <c r="FG488" s="137"/>
      <c r="FH488" s="137"/>
      <c r="FI488" s="137"/>
      <c r="FJ488" s="137"/>
      <c r="FK488" s="137"/>
      <c r="FL488" s="137"/>
      <c r="FM488" s="137"/>
      <c r="FN488" s="137"/>
      <c r="FO488" s="137"/>
      <c r="FP488" s="137"/>
      <c r="FQ488" s="137"/>
      <c r="FR488" s="137"/>
      <c r="FS488" s="137"/>
      <c r="FT488" s="137"/>
      <c r="FU488" s="137"/>
      <c r="FV488" s="137"/>
      <c r="FW488" s="137"/>
      <c r="FX488" s="137"/>
      <c r="FY488" s="137"/>
      <c r="FZ488" s="137"/>
      <c r="GA488" s="137"/>
      <c r="GB488" s="137"/>
      <c r="GC488" s="137"/>
      <c r="GD488" s="137"/>
      <c r="GE488" s="137"/>
      <c r="GF488" s="137"/>
      <c r="GG488" s="137"/>
      <c r="GH488" s="137"/>
      <c r="GI488" s="137"/>
      <c r="GJ488" s="137"/>
      <c r="GK488" s="137"/>
      <c r="GL488" s="137"/>
      <c r="GM488" s="137"/>
      <c r="GN488" s="137"/>
      <c r="GO488" s="137"/>
      <c r="GP488" s="137"/>
      <c r="GQ488" s="137"/>
      <c r="GR488" s="137"/>
      <c r="GS488" s="137"/>
      <c r="GT488" s="137"/>
      <c r="GU488" s="137"/>
      <c r="GV488" s="137"/>
      <c r="GW488" s="137"/>
      <c r="GX488" s="137"/>
      <c r="GY488" s="137"/>
      <c r="GZ488" s="137"/>
      <c r="HA488" s="137"/>
      <c r="HB488" s="137"/>
      <c r="HC488" s="137"/>
      <c r="HD488" s="137"/>
      <c r="HE488" s="137"/>
      <c r="HF488" s="137"/>
      <c r="HG488" s="137"/>
      <c r="HH488" s="137"/>
      <c r="HI488" s="137"/>
      <c r="HJ488" s="137"/>
      <c r="HK488" s="137"/>
      <c r="HL488" s="137"/>
      <c r="HM488" s="137"/>
      <c r="HN488" s="137"/>
      <c r="HO488" s="137"/>
      <c r="HP488" s="137"/>
      <c r="HQ488" s="137"/>
      <c r="HR488" s="137"/>
      <c r="HS488" s="137"/>
      <c r="HT488" s="137"/>
      <c r="HU488" s="137"/>
    </row>
    <row r="489" spans="1:229" s="26" customFormat="1">
      <c r="A489" s="172">
        <f t="shared" si="22"/>
        <v>480</v>
      </c>
      <c r="B489" s="54" t="s">
        <v>664</v>
      </c>
      <c r="C489" s="103" t="s">
        <v>369</v>
      </c>
      <c r="D489" s="57">
        <v>1985</v>
      </c>
      <c r="E489" s="42" t="s">
        <v>1606</v>
      </c>
      <c r="F489" s="57"/>
      <c r="G489" s="42" t="s">
        <v>1230</v>
      </c>
      <c r="H489" s="57"/>
      <c r="I489" s="57"/>
      <c r="J489" s="57"/>
      <c r="K489" s="65">
        <v>15000</v>
      </c>
      <c r="L489" s="57" t="s">
        <v>1603</v>
      </c>
      <c r="M489" s="42"/>
      <c r="N489" s="57" t="s">
        <v>878</v>
      </c>
      <c r="O489" s="38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  <c r="FZ489" s="25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5"/>
      <c r="GN489" s="25"/>
      <c r="GO489" s="25"/>
      <c r="GP489" s="25"/>
      <c r="GQ489" s="25"/>
      <c r="GR489" s="25"/>
      <c r="GS489" s="25"/>
      <c r="GT489" s="25"/>
      <c r="GU489" s="25"/>
      <c r="GV489" s="25"/>
      <c r="GW489" s="25"/>
      <c r="GX489" s="25"/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  <c r="HU489" s="25"/>
    </row>
    <row r="490" spans="1:229" s="26" customFormat="1" ht="38.25">
      <c r="A490" s="172">
        <f t="shared" si="22"/>
        <v>481</v>
      </c>
      <c r="B490" s="54" t="s">
        <v>665</v>
      </c>
      <c r="C490" s="58" t="s">
        <v>369</v>
      </c>
      <c r="D490" s="57">
        <v>1993</v>
      </c>
      <c r="E490" s="42" t="s">
        <v>1606</v>
      </c>
      <c r="F490" s="57"/>
      <c r="G490" s="44" t="s">
        <v>1231</v>
      </c>
      <c r="H490" s="57"/>
      <c r="I490" s="57"/>
      <c r="J490" s="57"/>
      <c r="K490" s="65">
        <v>180000</v>
      </c>
      <c r="L490" s="57" t="s">
        <v>1603</v>
      </c>
      <c r="M490" s="55" t="s">
        <v>2450</v>
      </c>
      <c r="N490" s="57" t="s">
        <v>878</v>
      </c>
      <c r="O490" s="38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  <c r="FZ490" s="25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5"/>
      <c r="GN490" s="25"/>
      <c r="GO490" s="25"/>
      <c r="GP490" s="25"/>
      <c r="GQ490" s="25"/>
      <c r="GR490" s="25"/>
      <c r="GS490" s="25"/>
      <c r="GT490" s="25"/>
      <c r="GU490" s="25"/>
      <c r="GV490" s="25"/>
      <c r="GW490" s="25"/>
      <c r="GX490" s="25"/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  <c r="HU490" s="25"/>
    </row>
    <row r="491" spans="1:229" s="138" customFormat="1" ht="51">
      <c r="A491" s="172">
        <f t="shared" si="22"/>
        <v>482</v>
      </c>
      <c r="B491" s="131" t="s">
        <v>1309</v>
      </c>
      <c r="C491" s="132" t="s">
        <v>369</v>
      </c>
      <c r="D491" s="130">
        <v>1997</v>
      </c>
      <c r="E491" s="133" t="s">
        <v>563</v>
      </c>
      <c r="F491" s="130" t="s">
        <v>535</v>
      </c>
      <c r="G491" s="133" t="s">
        <v>1232</v>
      </c>
      <c r="H491" s="130"/>
      <c r="I491" s="130"/>
      <c r="J491" s="130"/>
      <c r="K491" s="134">
        <v>210000</v>
      </c>
      <c r="L491" s="130" t="s">
        <v>1611</v>
      </c>
      <c r="M491" s="133" t="s">
        <v>254</v>
      </c>
      <c r="N491" s="130" t="s">
        <v>878</v>
      </c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  <c r="CM491" s="137"/>
      <c r="CN491" s="137"/>
      <c r="CO491" s="137"/>
      <c r="CP491" s="137"/>
      <c r="CQ491" s="137"/>
      <c r="CR491" s="137"/>
      <c r="CS491" s="137"/>
      <c r="CT491" s="137"/>
      <c r="CU491" s="137"/>
      <c r="CV491" s="137"/>
      <c r="CW491" s="137"/>
      <c r="CX491" s="137"/>
      <c r="CY491" s="137"/>
      <c r="CZ491" s="137"/>
      <c r="DA491" s="137"/>
      <c r="DB491" s="137"/>
      <c r="DC491" s="137"/>
      <c r="DD491" s="137"/>
      <c r="DE491" s="137"/>
      <c r="DF491" s="137"/>
      <c r="DG491" s="137"/>
      <c r="DH491" s="137"/>
      <c r="DI491" s="137"/>
      <c r="DJ491" s="137"/>
      <c r="DK491" s="137"/>
      <c r="DL491" s="137"/>
      <c r="DM491" s="137"/>
      <c r="DN491" s="137"/>
      <c r="DO491" s="137"/>
      <c r="DP491" s="137"/>
      <c r="DQ491" s="137"/>
      <c r="DR491" s="137"/>
      <c r="DS491" s="137"/>
      <c r="DT491" s="137"/>
      <c r="DU491" s="137"/>
      <c r="DV491" s="137"/>
      <c r="DW491" s="137"/>
      <c r="DX491" s="137"/>
      <c r="DY491" s="137"/>
      <c r="DZ491" s="137"/>
      <c r="EA491" s="137"/>
      <c r="EB491" s="137"/>
      <c r="EC491" s="137"/>
      <c r="ED491" s="137"/>
      <c r="EE491" s="137"/>
      <c r="EF491" s="137"/>
      <c r="EG491" s="137"/>
      <c r="EH491" s="137"/>
      <c r="EI491" s="137"/>
      <c r="EJ491" s="137"/>
      <c r="EK491" s="137"/>
      <c r="EL491" s="137"/>
      <c r="EM491" s="137"/>
      <c r="EN491" s="137"/>
      <c r="EO491" s="137"/>
      <c r="EP491" s="137"/>
      <c r="EQ491" s="137"/>
      <c r="ER491" s="137"/>
      <c r="ES491" s="137"/>
      <c r="ET491" s="137"/>
      <c r="EU491" s="137"/>
      <c r="EV491" s="137"/>
      <c r="EW491" s="137"/>
      <c r="EX491" s="137"/>
      <c r="EY491" s="137"/>
      <c r="EZ491" s="137"/>
      <c r="FA491" s="137"/>
      <c r="FB491" s="137"/>
      <c r="FC491" s="137"/>
      <c r="FD491" s="137"/>
      <c r="FE491" s="137"/>
      <c r="FF491" s="137"/>
      <c r="FG491" s="137"/>
      <c r="FH491" s="137"/>
      <c r="FI491" s="137"/>
      <c r="FJ491" s="137"/>
      <c r="FK491" s="137"/>
      <c r="FL491" s="137"/>
      <c r="FM491" s="137"/>
      <c r="FN491" s="137"/>
      <c r="FO491" s="137"/>
      <c r="FP491" s="137"/>
      <c r="FQ491" s="137"/>
      <c r="FR491" s="137"/>
      <c r="FS491" s="137"/>
      <c r="FT491" s="137"/>
      <c r="FU491" s="137"/>
      <c r="FV491" s="137"/>
      <c r="FW491" s="137"/>
      <c r="FX491" s="137"/>
      <c r="FY491" s="137"/>
      <c r="FZ491" s="137"/>
      <c r="GA491" s="137"/>
      <c r="GB491" s="137"/>
      <c r="GC491" s="137"/>
      <c r="GD491" s="137"/>
      <c r="GE491" s="137"/>
      <c r="GF491" s="137"/>
      <c r="GG491" s="137"/>
      <c r="GH491" s="137"/>
      <c r="GI491" s="137"/>
      <c r="GJ491" s="137"/>
      <c r="GK491" s="137"/>
      <c r="GL491" s="137"/>
      <c r="GM491" s="137"/>
      <c r="GN491" s="137"/>
      <c r="GO491" s="137"/>
      <c r="GP491" s="137"/>
      <c r="GQ491" s="137"/>
      <c r="GR491" s="137"/>
      <c r="GS491" s="137"/>
      <c r="GT491" s="137"/>
      <c r="GU491" s="137"/>
      <c r="GV491" s="137"/>
      <c r="GW491" s="137"/>
      <c r="GX491" s="137"/>
      <c r="GY491" s="137"/>
      <c r="GZ491" s="137"/>
      <c r="HA491" s="137"/>
      <c r="HB491" s="137"/>
      <c r="HC491" s="137"/>
      <c r="HD491" s="137"/>
      <c r="HE491" s="137"/>
      <c r="HF491" s="137"/>
      <c r="HG491" s="137"/>
      <c r="HH491" s="137"/>
      <c r="HI491" s="137"/>
      <c r="HJ491" s="137"/>
      <c r="HK491" s="137"/>
      <c r="HL491" s="137"/>
      <c r="HM491" s="137"/>
      <c r="HN491" s="137"/>
      <c r="HO491" s="137"/>
      <c r="HP491" s="137"/>
      <c r="HQ491" s="137"/>
      <c r="HR491" s="137"/>
      <c r="HS491" s="137"/>
      <c r="HT491" s="137"/>
      <c r="HU491" s="137"/>
    </row>
    <row r="492" spans="1:229" s="154" customFormat="1" ht="63.75">
      <c r="A492" s="172">
        <f t="shared" si="22"/>
        <v>483</v>
      </c>
      <c r="B492" s="126" t="s">
        <v>1310</v>
      </c>
      <c r="C492" s="152" t="s">
        <v>369</v>
      </c>
      <c r="D492" s="125">
        <v>1998</v>
      </c>
      <c r="E492" s="127" t="s">
        <v>563</v>
      </c>
      <c r="F492" s="125" t="s">
        <v>535</v>
      </c>
      <c r="G492" s="127" t="s">
        <v>1233</v>
      </c>
      <c r="H492" s="125"/>
      <c r="I492" s="125"/>
      <c r="J492" s="125"/>
      <c r="K492" s="128">
        <v>210000</v>
      </c>
      <c r="L492" s="125" t="s">
        <v>1095</v>
      </c>
      <c r="M492" s="127" t="s">
        <v>1234</v>
      </c>
      <c r="N492" s="125" t="s">
        <v>878</v>
      </c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  <c r="BI492" s="153"/>
      <c r="BJ492" s="153"/>
      <c r="BK492" s="153"/>
      <c r="BL492" s="153"/>
      <c r="BM492" s="153"/>
      <c r="BN492" s="153"/>
      <c r="BO492" s="153"/>
      <c r="BP492" s="153"/>
      <c r="BQ492" s="153"/>
      <c r="BR492" s="153"/>
      <c r="BS492" s="153"/>
      <c r="BT492" s="153"/>
      <c r="BU492" s="153"/>
      <c r="BV492" s="153"/>
      <c r="BW492" s="153"/>
      <c r="BX492" s="153"/>
      <c r="BY492" s="153"/>
      <c r="BZ492" s="153"/>
      <c r="CA492" s="153"/>
      <c r="CB492" s="153"/>
      <c r="CC492" s="153"/>
      <c r="CD492" s="153"/>
      <c r="CE492" s="153"/>
      <c r="CF492" s="153"/>
      <c r="CG492" s="153"/>
      <c r="CH492" s="153"/>
      <c r="CI492" s="153"/>
      <c r="CJ492" s="153"/>
      <c r="CK492" s="153"/>
      <c r="CL492" s="153"/>
      <c r="CM492" s="153"/>
      <c r="CN492" s="153"/>
      <c r="CO492" s="153"/>
      <c r="CP492" s="153"/>
      <c r="CQ492" s="153"/>
      <c r="CR492" s="153"/>
      <c r="CS492" s="153"/>
      <c r="CT492" s="153"/>
      <c r="CU492" s="153"/>
      <c r="CV492" s="153"/>
      <c r="CW492" s="153"/>
      <c r="CX492" s="153"/>
      <c r="CY492" s="153"/>
      <c r="CZ492" s="153"/>
      <c r="DA492" s="153"/>
      <c r="DB492" s="153"/>
      <c r="DC492" s="153"/>
      <c r="DD492" s="153"/>
      <c r="DE492" s="153"/>
      <c r="DF492" s="153"/>
      <c r="DG492" s="153"/>
      <c r="DH492" s="153"/>
      <c r="DI492" s="153"/>
      <c r="DJ492" s="153"/>
      <c r="DK492" s="153"/>
      <c r="DL492" s="153"/>
      <c r="DM492" s="153"/>
      <c r="DN492" s="153"/>
      <c r="DO492" s="153"/>
      <c r="DP492" s="153"/>
      <c r="DQ492" s="153"/>
      <c r="DR492" s="153"/>
      <c r="DS492" s="153"/>
      <c r="DT492" s="153"/>
      <c r="DU492" s="153"/>
      <c r="DV492" s="153"/>
      <c r="DW492" s="153"/>
      <c r="DX492" s="153"/>
      <c r="DY492" s="153"/>
      <c r="DZ492" s="153"/>
      <c r="EA492" s="153"/>
      <c r="EB492" s="153"/>
      <c r="EC492" s="153"/>
      <c r="ED492" s="153"/>
      <c r="EE492" s="153"/>
      <c r="EF492" s="153"/>
      <c r="EG492" s="153"/>
      <c r="EH492" s="153"/>
      <c r="EI492" s="153"/>
      <c r="EJ492" s="153"/>
      <c r="EK492" s="153"/>
      <c r="EL492" s="153"/>
      <c r="EM492" s="153"/>
      <c r="EN492" s="153"/>
      <c r="EO492" s="153"/>
      <c r="EP492" s="153"/>
      <c r="EQ492" s="153"/>
      <c r="ER492" s="153"/>
      <c r="ES492" s="153"/>
      <c r="ET492" s="153"/>
      <c r="EU492" s="153"/>
      <c r="EV492" s="153"/>
      <c r="EW492" s="153"/>
      <c r="EX492" s="153"/>
      <c r="EY492" s="153"/>
      <c r="EZ492" s="153"/>
      <c r="FA492" s="153"/>
      <c r="FB492" s="153"/>
      <c r="FC492" s="153"/>
      <c r="FD492" s="153"/>
      <c r="FE492" s="153"/>
      <c r="FF492" s="153"/>
      <c r="FG492" s="153"/>
      <c r="FH492" s="153"/>
      <c r="FI492" s="153"/>
      <c r="FJ492" s="153"/>
      <c r="FK492" s="153"/>
      <c r="FL492" s="153"/>
      <c r="FM492" s="153"/>
      <c r="FN492" s="153"/>
      <c r="FO492" s="153"/>
      <c r="FP492" s="153"/>
      <c r="FQ492" s="153"/>
      <c r="FR492" s="153"/>
      <c r="FS492" s="153"/>
      <c r="FT492" s="153"/>
      <c r="FU492" s="153"/>
      <c r="FV492" s="153"/>
      <c r="FW492" s="153"/>
      <c r="FX492" s="153"/>
      <c r="FY492" s="153"/>
      <c r="FZ492" s="153"/>
      <c r="GA492" s="153"/>
      <c r="GB492" s="153"/>
      <c r="GC492" s="153"/>
      <c r="GD492" s="153"/>
      <c r="GE492" s="153"/>
      <c r="GF492" s="153"/>
      <c r="GG492" s="153"/>
      <c r="GH492" s="153"/>
      <c r="GI492" s="153"/>
      <c r="GJ492" s="153"/>
      <c r="GK492" s="153"/>
      <c r="GL492" s="153"/>
      <c r="GM492" s="153"/>
      <c r="GN492" s="153"/>
      <c r="GO492" s="153"/>
      <c r="GP492" s="153"/>
      <c r="GQ492" s="153"/>
      <c r="GR492" s="153"/>
      <c r="GS492" s="153"/>
      <c r="GT492" s="153"/>
      <c r="GU492" s="153"/>
      <c r="GV492" s="153"/>
      <c r="GW492" s="153"/>
      <c r="GX492" s="153"/>
      <c r="GY492" s="153"/>
      <c r="GZ492" s="153"/>
      <c r="HA492" s="153"/>
      <c r="HB492" s="153"/>
      <c r="HC492" s="153"/>
      <c r="HD492" s="153"/>
      <c r="HE492" s="153"/>
      <c r="HF492" s="153"/>
      <c r="HG492" s="153"/>
      <c r="HH492" s="153"/>
      <c r="HI492" s="153"/>
      <c r="HJ492" s="153"/>
      <c r="HK492" s="153"/>
      <c r="HL492" s="153"/>
      <c r="HM492" s="153"/>
      <c r="HN492" s="153"/>
      <c r="HO492" s="153"/>
      <c r="HP492" s="153"/>
      <c r="HQ492" s="153"/>
      <c r="HR492" s="153"/>
      <c r="HS492" s="153"/>
      <c r="HT492" s="153"/>
      <c r="HU492" s="153"/>
    </row>
    <row r="493" spans="1:229" s="191" customFormat="1" ht="25.5">
      <c r="A493" s="172">
        <f t="shared" si="22"/>
        <v>484</v>
      </c>
      <c r="B493" s="173" t="s">
        <v>1344</v>
      </c>
      <c r="C493" s="183" t="s">
        <v>877</v>
      </c>
      <c r="D493" s="172">
        <v>1991</v>
      </c>
      <c r="E493" s="183" t="s">
        <v>1614</v>
      </c>
      <c r="F493" s="183"/>
      <c r="G493" s="183"/>
      <c r="H493" s="172"/>
      <c r="I493" s="172"/>
      <c r="J493" s="172"/>
      <c r="K493" s="184">
        <v>15000</v>
      </c>
      <c r="L493" s="172" t="s">
        <v>1603</v>
      </c>
      <c r="M493" s="179" t="s">
        <v>3494</v>
      </c>
      <c r="N493" s="172" t="s">
        <v>878</v>
      </c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  <c r="BF493" s="190"/>
      <c r="BG493" s="190"/>
      <c r="BH493" s="190"/>
      <c r="BI493" s="190"/>
      <c r="BJ493" s="190"/>
      <c r="BK493" s="190"/>
      <c r="BL493" s="190"/>
      <c r="BM493" s="190"/>
      <c r="BN493" s="190"/>
      <c r="BO493" s="190"/>
      <c r="BP493" s="190"/>
      <c r="BQ493" s="190"/>
      <c r="BR493" s="190"/>
      <c r="BS493" s="190"/>
      <c r="BT493" s="190"/>
      <c r="BU493" s="190"/>
      <c r="BV493" s="190"/>
      <c r="BW493" s="190"/>
      <c r="BX493" s="190"/>
      <c r="BY493" s="190"/>
      <c r="BZ493" s="190"/>
      <c r="CA493" s="190"/>
      <c r="CB493" s="190"/>
      <c r="CC493" s="190"/>
      <c r="CD493" s="190"/>
      <c r="CE493" s="190"/>
      <c r="CF493" s="190"/>
      <c r="CG493" s="190"/>
      <c r="CH493" s="190"/>
      <c r="CI493" s="190"/>
      <c r="CJ493" s="190"/>
      <c r="CK493" s="190"/>
      <c r="CL493" s="190"/>
      <c r="CM493" s="190"/>
      <c r="CN493" s="190"/>
      <c r="CO493" s="190"/>
      <c r="CP493" s="190"/>
      <c r="CQ493" s="190"/>
      <c r="CR493" s="190"/>
      <c r="CS493" s="190"/>
      <c r="CT493" s="190"/>
      <c r="CU493" s="190"/>
      <c r="CV493" s="190"/>
      <c r="CW493" s="190"/>
      <c r="CX493" s="190"/>
      <c r="CY493" s="190"/>
      <c r="CZ493" s="190"/>
      <c r="DA493" s="190"/>
      <c r="DB493" s="190"/>
      <c r="DC493" s="190"/>
      <c r="DD493" s="190"/>
      <c r="DE493" s="190"/>
      <c r="DF493" s="190"/>
      <c r="DG493" s="190"/>
      <c r="DH493" s="190"/>
      <c r="DI493" s="190"/>
      <c r="DJ493" s="190"/>
      <c r="DK493" s="190"/>
      <c r="DL493" s="190"/>
      <c r="DM493" s="190"/>
      <c r="DN493" s="190"/>
      <c r="DO493" s="190"/>
      <c r="DP493" s="190"/>
      <c r="DQ493" s="190"/>
      <c r="DR493" s="190"/>
      <c r="DS493" s="190"/>
      <c r="DT493" s="190"/>
      <c r="DU493" s="190"/>
      <c r="DV493" s="190"/>
      <c r="DW493" s="190"/>
      <c r="DX493" s="190"/>
      <c r="DY493" s="190"/>
      <c r="DZ493" s="190"/>
      <c r="EA493" s="190"/>
      <c r="EB493" s="190"/>
      <c r="EC493" s="190"/>
      <c r="ED493" s="190"/>
      <c r="EE493" s="190"/>
      <c r="EF493" s="190"/>
      <c r="EG493" s="190"/>
      <c r="EH493" s="190"/>
      <c r="EI493" s="190"/>
      <c r="EJ493" s="190"/>
      <c r="EK493" s="190"/>
      <c r="EL493" s="190"/>
      <c r="EM493" s="190"/>
      <c r="EN493" s="190"/>
      <c r="EO493" s="190"/>
      <c r="EP493" s="190"/>
      <c r="EQ493" s="190"/>
      <c r="ER493" s="190"/>
      <c r="ES493" s="190"/>
      <c r="ET493" s="190"/>
      <c r="EU493" s="190"/>
      <c r="EV493" s="190"/>
      <c r="EW493" s="190"/>
      <c r="EX493" s="190"/>
      <c r="EY493" s="190"/>
      <c r="EZ493" s="190"/>
      <c r="FA493" s="190"/>
      <c r="FB493" s="190"/>
      <c r="FC493" s="190"/>
      <c r="FD493" s="190"/>
      <c r="FE493" s="190"/>
      <c r="FF493" s="190"/>
      <c r="FG493" s="190"/>
      <c r="FH493" s="190"/>
      <c r="FI493" s="190"/>
      <c r="FJ493" s="190"/>
      <c r="FK493" s="190"/>
      <c r="FL493" s="190"/>
      <c r="FM493" s="190"/>
      <c r="FN493" s="190"/>
      <c r="FO493" s="190"/>
      <c r="FP493" s="190"/>
      <c r="FQ493" s="190"/>
      <c r="FR493" s="190"/>
      <c r="FS493" s="190"/>
      <c r="FT493" s="190"/>
      <c r="FU493" s="190"/>
      <c r="FV493" s="190"/>
      <c r="FW493" s="190"/>
      <c r="FX493" s="190"/>
      <c r="FY493" s="190"/>
      <c r="FZ493" s="190"/>
      <c r="GA493" s="190"/>
      <c r="GB493" s="190"/>
      <c r="GC493" s="190"/>
      <c r="GD493" s="190"/>
      <c r="GE493" s="190"/>
      <c r="GF493" s="190"/>
      <c r="GG493" s="190"/>
      <c r="GH493" s="190"/>
      <c r="GI493" s="190"/>
      <c r="GJ493" s="190"/>
      <c r="GK493" s="190"/>
      <c r="GL493" s="190"/>
      <c r="GM493" s="190"/>
      <c r="GN493" s="190"/>
      <c r="GO493" s="190"/>
      <c r="GP493" s="190"/>
      <c r="GQ493" s="190"/>
      <c r="GR493" s="190"/>
      <c r="GS493" s="190"/>
      <c r="GT493" s="190"/>
      <c r="GU493" s="190"/>
      <c r="GV493" s="190"/>
      <c r="GW493" s="190"/>
      <c r="GX493" s="190"/>
      <c r="GY493" s="190"/>
      <c r="GZ493" s="190"/>
      <c r="HA493" s="190"/>
      <c r="HB493" s="190"/>
      <c r="HC493" s="190"/>
      <c r="HD493" s="190"/>
      <c r="HE493" s="190"/>
      <c r="HF493" s="190"/>
      <c r="HG493" s="190"/>
      <c r="HH493" s="190"/>
      <c r="HI493" s="190"/>
      <c r="HJ493" s="190"/>
      <c r="HK493" s="190"/>
      <c r="HL493" s="190"/>
      <c r="HM493" s="190"/>
      <c r="HN493" s="190"/>
      <c r="HO493" s="190"/>
      <c r="HP493" s="190"/>
      <c r="HQ493" s="190"/>
      <c r="HR493" s="190"/>
      <c r="HS493" s="190"/>
      <c r="HT493" s="190"/>
      <c r="HU493" s="190"/>
    </row>
    <row r="494" spans="1:229" s="191" customFormat="1" ht="25.5">
      <c r="A494" s="172">
        <f t="shared" si="22"/>
        <v>485</v>
      </c>
      <c r="B494" s="173" t="s">
        <v>1349</v>
      </c>
      <c r="C494" s="183" t="s">
        <v>1452</v>
      </c>
      <c r="D494" s="172">
        <v>1986</v>
      </c>
      <c r="E494" s="183" t="s">
        <v>1614</v>
      </c>
      <c r="F494" s="183" t="s">
        <v>1346</v>
      </c>
      <c r="G494" s="183"/>
      <c r="H494" s="172"/>
      <c r="I494" s="172"/>
      <c r="J494" s="172"/>
      <c r="K494" s="184">
        <v>365490.6</v>
      </c>
      <c r="L494" s="172" t="s">
        <v>1603</v>
      </c>
      <c r="M494" s="179" t="s">
        <v>3494</v>
      </c>
      <c r="N494" s="172" t="s">
        <v>878</v>
      </c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0"/>
      <c r="AT494" s="190"/>
      <c r="AU494" s="190"/>
      <c r="AV494" s="190"/>
      <c r="AW494" s="190"/>
      <c r="AX494" s="190"/>
      <c r="AY494" s="190"/>
      <c r="AZ494" s="190"/>
      <c r="BA494" s="190"/>
      <c r="BB494" s="190"/>
      <c r="BC494" s="190"/>
      <c r="BD494" s="190"/>
      <c r="BE494" s="190"/>
      <c r="BF494" s="190"/>
      <c r="BG494" s="190"/>
      <c r="BH494" s="190"/>
      <c r="BI494" s="190"/>
      <c r="BJ494" s="190"/>
      <c r="BK494" s="190"/>
      <c r="BL494" s="190"/>
      <c r="BM494" s="190"/>
      <c r="BN494" s="190"/>
      <c r="BO494" s="190"/>
      <c r="BP494" s="190"/>
      <c r="BQ494" s="190"/>
      <c r="BR494" s="190"/>
      <c r="BS494" s="190"/>
      <c r="BT494" s="190"/>
      <c r="BU494" s="190"/>
      <c r="BV494" s="190"/>
      <c r="BW494" s="190"/>
      <c r="BX494" s="190"/>
      <c r="BY494" s="190"/>
      <c r="BZ494" s="190"/>
      <c r="CA494" s="190"/>
      <c r="CB494" s="190"/>
      <c r="CC494" s="190"/>
      <c r="CD494" s="190"/>
      <c r="CE494" s="190"/>
      <c r="CF494" s="190"/>
      <c r="CG494" s="190"/>
      <c r="CH494" s="190"/>
      <c r="CI494" s="190"/>
      <c r="CJ494" s="190"/>
      <c r="CK494" s="190"/>
      <c r="CL494" s="190"/>
      <c r="CM494" s="190"/>
      <c r="CN494" s="190"/>
      <c r="CO494" s="190"/>
      <c r="CP494" s="190"/>
      <c r="CQ494" s="190"/>
      <c r="CR494" s="190"/>
      <c r="CS494" s="190"/>
      <c r="CT494" s="190"/>
      <c r="CU494" s="190"/>
      <c r="CV494" s="190"/>
      <c r="CW494" s="190"/>
      <c r="CX494" s="190"/>
      <c r="CY494" s="190"/>
      <c r="CZ494" s="190"/>
      <c r="DA494" s="190"/>
      <c r="DB494" s="190"/>
      <c r="DC494" s="190"/>
      <c r="DD494" s="190"/>
      <c r="DE494" s="190"/>
      <c r="DF494" s="190"/>
      <c r="DG494" s="190"/>
      <c r="DH494" s="190"/>
      <c r="DI494" s="190"/>
      <c r="DJ494" s="190"/>
      <c r="DK494" s="190"/>
      <c r="DL494" s="190"/>
      <c r="DM494" s="190"/>
      <c r="DN494" s="190"/>
      <c r="DO494" s="190"/>
      <c r="DP494" s="190"/>
      <c r="DQ494" s="190"/>
      <c r="DR494" s="190"/>
      <c r="DS494" s="190"/>
      <c r="DT494" s="190"/>
      <c r="DU494" s="190"/>
      <c r="DV494" s="190"/>
      <c r="DW494" s="190"/>
      <c r="DX494" s="190"/>
      <c r="DY494" s="190"/>
      <c r="DZ494" s="190"/>
      <c r="EA494" s="190"/>
      <c r="EB494" s="190"/>
      <c r="EC494" s="190"/>
      <c r="ED494" s="190"/>
      <c r="EE494" s="190"/>
      <c r="EF494" s="190"/>
      <c r="EG494" s="190"/>
      <c r="EH494" s="190"/>
      <c r="EI494" s="190"/>
      <c r="EJ494" s="190"/>
      <c r="EK494" s="190"/>
      <c r="EL494" s="190"/>
      <c r="EM494" s="190"/>
      <c r="EN494" s="190"/>
      <c r="EO494" s="190"/>
      <c r="EP494" s="190"/>
      <c r="EQ494" s="190"/>
      <c r="ER494" s="190"/>
      <c r="ES494" s="190"/>
      <c r="ET494" s="190"/>
      <c r="EU494" s="190"/>
      <c r="EV494" s="190"/>
      <c r="EW494" s="190"/>
      <c r="EX494" s="190"/>
      <c r="EY494" s="190"/>
      <c r="EZ494" s="190"/>
      <c r="FA494" s="190"/>
      <c r="FB494" s="190"/>
      <c r="FC494" s="190"/>
      <c r="FD494" s="190"/>
      <c r="FE494" s="190"/>
      <c r="FF494" s="190"/>
      <c r="FG494" s="190"/>
      <c r="FH494" s="190"/>
      <c r="FI494" s="190"/>
      <c r="FJ494" s="190"/>
      <c r="FK494" s="190"/>
      <c r="FL494" s="190"/>
      <c r="FM494" s="190"/>
      <c r="FN494" s="190"/>
      <c r="FO494" s="190"/>
      <c r="FP494" s="190"/>
      <c r="FQ494" s="190"/>
      <c r="FR494" s="190"/>
      <c r="FS494" s="190"/>
      <c r="FT494" s="190"/>
      <c r="FU494" s="190"/>
      <c r="FV494" s="190"/>
      <c r="FW494" s="190"/>
      <c r="FX494" s="190"/>
      <c r="FY494" s="190"/>
      <c r="FZ494" s="190"/>
      <c r="GA494" s="190"/>
      <c r="GB494" s="190"/>
      <c r="GC494" s="190"/>
      <c r="GD494" s="190"/>
      <c r="GE494" s="190"/>
      <c r="GF494" s="190"/>
      <c r="GG494" s="190"/>
      <c r="GH494" s="190"/>
      <c r="GI494" s="190"/>
      <c r="GJ494" s="190"/>
      <c r="GK494" s="190"/>
      <c r="GL494" s="190"/>
      <c r="GM494" s="190"/>
      <c r="GN494" s="190"/>
      <c r="GO494" s="190"/>
      <c r="GP494" s="190"/>
      <c r="GQ494" s="190"/>
      <c r="GR494" s="190"/>
      <c r="GS494" s="190"/>
      <c r="GT494" s="190"/>
      <c r="GU494" s="190"/>
      <c r="GV494" s="190"/>
      <c r="GW494" s="190"/>
      <c r="GX494" s="190"/>
      <c r="GY494" s="190"/>
      <c r="GZ494" s="190"/>
      <c r="HA494" s="190"/>
      <c r="HB494" s="190"/>
      <c r="HC494" s="190"/>
      <c r="HD494" s="190"/>
      <c r="HE494" s="190"/>
      <c r="HF494" s="190"/>
      <c r="HG494" s="190"/>
      <c r="HH494" s="190"/>
      <c r="HI494" s="190"/>
      <c r="HJ494" s="190"/>
      <c r="HK494" s="190"/>
      <c r="HL494" s="190"/>
      <c r="HM494" s="190"/>
      <c r="HN494" s="190"/>
      <c r="HO494" s="190"/>
      <c r="HP494" s="190"/>
      <c r="HQ494" s="190"/>
      <c r="HR494" s="190"/>
      <c r="HS494" s="190"/>
      <c r="HT494" s="190"/>
      <c r="HU494" s="190"/>
    </row>
    <row r="495" spans="1:229" s="191" customFormat="1" ht="25.5">
      <c r="A495" s="172">
        <f t="shared" si="22"/>
        <v>486</v>
      </c>
      <c r="B495" s="173" t="s">
        <v>1350</v>
      </c>
      <c r="C495" s="183" t="s">
        <v>1452</v>
      </c>
      <c r="D495" s="172">
        <v>1986</v>
      </c>
      <c r="E495" s="183" t="s">
        <v>1614</v>
      </c>
      <c r="F495" s="183" t="s">
        <v>1346</v>
      </c>
      <c r="G495" s="183"/>
      <c r="H495" s="172"/>
      <c r="I495" s="172"/>
      <c r="J495" s="172"/>
      <c r="K495" s="184">
        <v>365490.6</v>
      </c>
      <c r="L495" s="172" t="s">
        <v>1603</v>
      </c>
      <c r="M495" s="179" t="s">
        <v>3494</v>
      </c>
      <c r="N495" s="172" t="s">
        <v>878</v>
      </c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  <c r="BF495" s="190"/>
      <c r="BG495" s="190"/>
      <c r="BH495" s="190"/>
      <c r="BI495" s="190"/>
      <c r="BJ495" s="190"/>
      <c r="BK495" s="190"/>
      <c r="BL495" s="190"/>
      <c r="BM495" s="190"/>
      <c r="BN495" s="190"/>
      <c r="BO495" s="190"/>
      <c r="BP495" s="190"/>
      <c r="BQ495" s="190"/>
      <c r="BR495" s="190"/>
      <c r="BS495" s="190"/>
      <c r="BT495" s="190"/>
      <c r="BU495" s="190"/>
      <c r="BV495" s="190"/>
      <c r="BW495" s="190"/>
      <c r="BX495" s="190"/>
      <c r="BY495" s="190"/>
      <c r="BZ495" s="190"/>
      <c r="CA495" s="190"/>
      <c r="CB495" s="190"/>
      <c r="CC495" s="190"/>
      <c r="CD495" s="190"/>
      <c r="CE495" s="190"/>
      <c r="CF495" s="190"/>
      <c r="CG495" s="190"/>
      <c r="CH495" s="190"/>
      <c r="CI495" s="190"/>
      <c r="CJ495" s="190"/>
      <c r="CK495" s="190"/>
      <c r="CL495" s="190"/>
      <c r="CM495" s="190"/>
      <c r="CN495" s="190"/>
      <c r="CO495" s="190"/>
      <c r="CP495" s="190"/>
      <c r="CQ495" s="190"/>
      <c r="CR495" s="190"/>
      <c r="CS495" s="190"/>
      <c r="CT495" s="190"/>
      <c r="CU495" s="190"/>
      <c r="CV495" s="190"/>
      <c r="CW495" s="190"/>
      <c r="CX495" s="190"/>
      <c r="CY495" s="190"/>
      <c r="CZ495" s="190"/>
      <c r="DA495" s="190"/>
      <c r="DB495" s="190"/>
      <c r="DC495" s="190"/>
      <c r="DD495" s="190"/>
      <c r="DE495" s="190"/>
      <c r="DF495" s="190"/>
      <c r="DG495" s="190"/>
      <c r="DH495" s="190"/>
      <c r="DI495" s="190"/>
      <c r="DJ495" s="190"/>
      <c r="DK495" s="190"/>
      <c r="DL495" s="190"/>
      <c r="DM495" s="190"/>
      <c r="DN495" s="190"/>
      <c r="DO495" s="190"/>
      <c r="DP495" s="190"/>
      <c r="DQ495" s="190"/>
      <c r="DR495" s="190"/>
      <c r="DS495" s="190"/>
      <c r="DT495" s="190"/>
      <c r="DU495" s="190"/>
      <c r="DV495" s="190"/>
      <c r="DW495" s="190"/>
      <c r="DX495" s="190"/>
      <c r="DY495" s="190"/>
      <c r="DZ495" s="190"/>
      <c r="EA495" s="190"/>
      <c r="EB495" s="190"/>
      <c r="EC495" s="190"/>
      <c r="ED495" s="190"/>
      <c r="EE495" s="190"/>
      <c r="EF495" s="190"/>
      <c r="EG495" s="190"/>
      <c r="EH495" s="190"/>
      <c r="EI495" s="190"/>
      <c r="EJ495" s="190"/>
      <c r="EK495" s="190"/>
      <c r="EL495" s="190"/>
      <c r="EM495" s="190"/>
      <c r="EN495" s="190"/>
      <c r="EO495" s="190"/>
      <c r="EP495" s="190"/>
      <c r="EQ495" s="190"/>
      <c r="ER495" s="190"/>
      <c r="ES495" s="190"/>
      <c r="ET495" s="190"/>
      <c r="EU495" s="190"/>
      <c r="EV495" s="190"/>
      <c r="EW495" s="190"/>
      <c r="EX495" s="190"/>
      <c r="EY495" s="190"/>
      <c r="EZ495" s="190"/>
      <c r="FA495" s="190"/>
      <c r="FB495" s="190"/>
      <c r="FC495" s="190"/>
      <c r="FD495" s="190"/>
      <c r="FE495" s="190"/>
      <c r="FF495" s="190"/>
      <c r="FG495" s="190"/>
      <c r="FH495" s="190"/>
      <c r="FI495" s="190"/>
      <c r="FJ495" s="190"/>
      <c r="FK495" s="190"/>
      <c r="FL495" s="190"/>
      <c r="FM495" s="190"/>
      <c r="FN495" s="190"/>
      <c r="FO495" s="190"/>
      <c r="FP495" s="190"/>
      <c r="FQ495" s="190"/>
      <c r="FR495" s="190"/>
      <c r="FS495" s="190"/>
      <c r="FT495" s="190"/>
      <c r="FU495" s="190"/>
      <c r="FV495" s="190"/>
      <c r="FW495" s="190"/>
      <c r="FX495" s="190"/>
      <c r="FY495" s="190"/>
      <c r="FZ495" s="190"/>
      <c r="GA495" s="190"/>
      <c r="GB495" s="190"/>
      <c r="GC495" s="190"/>
      <c r="GD495" s="190"/>
      <c r="GE495" s="190"/>
      <c r="GF495" s="190"/>
      <c r="GG495" s="190"/>
      <c r="GH495" s="190"/>
      <c r="GI495" s="190"/>
      <c r="GJ495" s="190"/>
      <c r="GK495" s="190"/>
      <c r="GL495" s="190"/>
      <c r="GM495" s="190"/>
      <c r="GN495" s="190"/>
      <c r="GO495" s="190"/>
      <c r="GP495" s="190"/>
      <c r="GQ495" s="190"/>
      <c r="GR495" s="190"/>
      <c r="GS495" s="190"/>
      <c r="GT495" s="190"/>
      <c r="GU495" s="190"/>
      <c r="GV495" s="190"/>
      <c r="GW495" s="190"/>
      <c r="GX495" s="190"/>
      <c r="GY495" s="190"/>
      <c r="GZ495" s="190"/>
      <c r="HA495" s="190"/>
      <c r="HB495" s="190"/>
      <c r="HC495" s="190"/>
      <c r="HD495" s="190"/>
      <c r="HE495" s="190"/>
      <c r="HF495" s="190"/>
      <c r="HG495" s="190"/>
      <c r="HH495" s="190"/>
      <c r="HI495" s="190"/>
      <c r="HJ495" s="190"/>
      <c r="HK495" s="190"/>
      <c r="HL495" s="190"/>
      <c r="HM495" s="190"/>
      <c r="HN495" s="190"/>
      <c r="HO495" s="190"/>
      <c r="HP495" s="190"/>
      <c r="HQ495" s="190"/>
      <c r="HR495" s="190"/>
      <c r="HS495" s="190"/>
      <c r="HT495" s="190"/>
      <c r="HU495" s="190"/>
    </row>
    <row r="496" spans="1:229" s="191" customFormat="1" ht="25.5">
      <c r="A496" s="172">
        <f t="shared" si="22"/>
        <v>487</v>
      </c>
      <c r="B496" s="173" t="s">
        <v>1353</v>
      </c>
      <c r="C496" s="183" t="s">
        <v>1354</v>
      </c>
      <c r="D496" s="172">
        <v>1986</v>
      </c>
      <c r="E496" s="183" t="s">
        <v>1614</v>
      </c>
      <c r="F496" s="183" t="s">
        <v>861</v>
      </c>
      <c r="G496" s="172"/>
      <c r="H496" s="172"/>
      <c r="I496" s="172"/>
      <c r="J496" s="172"/>
      <c r="K496" s="184">
        <v>8467</v>
      </c>
      <c r="L496" s="172" t="s">
        <v>1603</v>
      </c>
      <c r="M496" s="179" t="s">
        <v>3494</v>
      </c>
      <c r="N496" s="172" t="s">
        <v>878</v>
      </c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  <c r="BF496" s="190"/>
      <c r="BG496" s="190"/>
      <c r="BH496" s="190"/>
      <c r="BI496" s="190"/>
      <c r="BJ496" s="190"/>
      <c r="BK496" s="190"/>
      <c r="BL496" s="190"/>
      <c r="BM496" s="190"/>
      <c r="BN496" s="190"/>
      <c r="BO496" s="190"/>
      <c r="BP496" s="190"/>
      <c r="BQ496" s="190"/>
      <c r="BR496" s="190"/>
      <c r="BS496" s="190"/>
      <c r="BT496" s="190"/>
      <c r="BU496" s="190"/>
      <c r="BV496" s="190"/>
      <c r="BW496" s="190"/>
      <c r="BX496" s="190"/>
      <c r="BY496" s="190"/>
      <c r="BZ496" s="190"/>
      <c r="CA496" s="190"/>
      <c r="CB496" s="190"/>
      <c r="CC496" s="190"/>
      <c r="CD496" s="190"/>
      <c r="CE496" s="190"/>
      <c r="CF496" s="190"/>
      <c r="CG496" s="190"/>
      <c r="CH496" s="190"/>
      <c r="CI496" s="190"/>
      <c r="CJ496" s="190"/>
      <c r="CK496" s="190"/>
      <c r="CL496" s="190"/>
      <c r="CM496" s="190"/>
      <c r="CN496" s="190"/>
      <c r="CO496" s="190"/>
      <c r="CP496" s="190"/>
      <c r="CQ496" s="190"/>
      <c r="CR496" s="190"/>
      <c r="CS496" s="190"/>
      <c r="CT496" s="190"/>
      <c r="CU496" s="190"/>
      <c r="CV496" s="190"/>
      <c r="CW496" s="190"/>
      <c r="CX496" s="190"/>
      <c r="CY496" s="190"/>
      <c r="CZ496" s="190"/>
      <c r="DA496" s="190"/>
      <c r="DB496" s="190"/>
      <c r="DC496" s="190"/>
      <c r="DD496" s="190"/>
      <c r="DE496" s="190"/>
      <c r="DF496" s="190"/>
      <c r="DG496" s="190"/>
      <c r="DH496" s="190"/>
      <c r="DI496" s="190"/>
      <c r="DJ496" s="190"/>
      <c r="DK496" s="190"/>
      <c r="DL496" s="190"/>
      <c r="DM496" s="190"/>
      <c r="DN496" s="190"/>
      <c r="DO496" s="190"/>
      <c r="DP496" s="190"/>
      <c r="DQ496" s="190"/>
      <c r="DR496" s="190"/>
      <c r="DS496" s="190"/>
      <c r="DT496" s="190"/>
      <c r="DU496" s="190"/>
      <c r="DV496" s="190"/>
      <c r="DW496" s="190"/>
      <c r="DX496" s="190"/>
      <c r="DY496" s="190"/>
      <c r="DZ496" s="190"/>
      <c r="EA496" s="190"/>
      <c r="EB496" s="190"/>
      <c r="EC496" s="190"/>
      <c r="ED496" s="190"/>
      <c r="EE496" s="190"/>
      <c r="EF496" s="190"/>
      <c r="EG496" s="190"/>
      <c r="EH496" s="190"/>
      <c r="EI496" s="190"/>
      <c r="EJ496" s="190"/>
      <c r="EK496" s="190"/>
      <c r="EL496" s="190"/>
      <c r="EM496" s="190"/>
      <c r="EN496" s="190"/>
      <c r="EO496" s="190"/>
      <c r="EP496" s="190"/>
      <c r="EQ496" s="190"/>
      <c r="ER496" s="190"/>
      <c r="ES496" s="190"/>
      <c r="ET496" s="190"/>
      <c r="EU496" s="190"/>
      <c r="EV496" s="190"/>
      <c r="EW496" s="190"/>
      <c r="EX496" s="190"/>
      <c r="EY496" s="190"/>
      <c r="EZ496" s="190"/>
      <c r="FA496" s="190"/>
      <c r="FB496" s="190"/>
      <c r="FC496" s="190"/>
      <c r="FD496" s="190"/>
      <c r="FE496" s="190"/>
      <c r="FF496" s="190"/>
      <c r="FG496" s="190"/>
      <c r="FH496" s="190"/>
      <c r="FI496" s="190"/>
      <c r="FJ496" s="190"/>
      <c r="FK496" s="190"/>
      <c r="FL496" s="190"/>
      <c r="FM496" s="190"/>
      <c r="FN496" s="190"/>
      <c r="FO496" s="190"/>
      <c r="FP496" s="190"/>
      <c r="FQ496" s="190"/>
      <c r="FR496" s="190"/>
      <c r="FS496" s="190"/>
      <c r="FT496" s="190"/>
      <c r="FU496" s="190"/>
      <c r="FV496" s="190"/>
      <c r="FW496" s="190"/>
      <c r="FX496" s="190"/>
      <c r="FY496" s="190"/>
      <c r="FZ496" s="190"/>
      <c r="GA496" s="190"/>
      <c r="GB496" s="190"/>
      <c r="GC496" s="190"/>
      <c r="GD496" s="190"/>
      <c r="GE496" s="190"/>
      <c r="GF496" s="190"/>
      <c r="GG496" s="190"/>
      <c r="GH496" s="190"/>
      <c r="GI496" s="190"/>
      <c r="GJ496" s="190"/>
      <c r="GK496" s="190"/>
      <c r="GL496" s="190"/>
      <c r="GM496" s="190"/>
      <c r="GN496" s="190"/>
      <c r="GO496" s="190"/>
      <c r="GP496" s="190"/>
      <c r="GQ496" s="190"/>
      <c r="GR496" s="190"/>
      <c r="GS496" s="190"/>
      <c r="GT496" s="190"/>
      <c r="GU496" s="190"/>
      <c r="GV496" s="190"/>
      <c r="GW496" s="190"/>
      <c r="GX496" s="190"/>
      <c r="GY496" s="190"/>
      <c r="GZ496" s="190"/>
      <c r="HA496" s="190"/>
      <c r="HB496" s="190"/>
      <c r="HC496" s="190"/>
      <c r="HD496" s="190"/>
      <c r="HE496" s="190"/>
      <c r="HF496" s="190"/>
      <c r="HG496" s="190"/>
      <c r="HH496" s="190"/>
      <c r="HI496" s="190"/>
      <c r="HJ496" s="190"/>
      <c r="HK496" s="190"/>
      <c r="HL496" s="190"/>
      <c r="HM496" s="190"/>
      <c r="HN496" s="190"/>
      <c r="HO496" s="190"/>
      <c r="HP496" s="190"/>
      <c r="HQ496" s="190"/>
      <c r="HR496" s="190"/>
      <c r="HS496" s="190"/>
      <c r="HT496" s="190"/>
      <c r="HU496" s="190"/>
    </row>
    <row r="497" spans="1:229" s="191" customFormat="1" ht="25.5">
      <c r="A497" s="172">
        <f t="shared" si="22"/>
        <v>488</v>
      </c>
      <c r="B497" s="173" t="s">
        <v>1355</v>
      </c>
      <c r="C497" s="183" t="s">
        <v>383</v>
      </c>
      <c r="D497" s="172">
        <v>1995</v>
      </c>
      <c r="E497" s="183" t="s">
        <v>1614</v>
      </c>
      <c r="F497" s="183" t="s">
        <v>861</v>
      </c>
      <c r="G497" s="183" t="s">
        <v>2350</v>
      </c>
      <c r="H497" s="172"/>
      <c r="I497" s="172"/>
      <c r="J497" s="172"/>
      <c r="K497" s="184">
        <v>4640</v>
      </c>
      <c r="L497" s="172" t="s">
        <v>1603</v>
      </c>
      <c r="M497" s="179" t="s">
        <v>3494</v>
      </c>
      <c r="N497" s="172" t="s">
        <v>878</v>
      </c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  <c r="BF497" s="190"/>
      <c r="BG497" s="190"/>
      <c r="BH497" s="190"/>
      <c r="BI497" s="190"/>
      <c r="BJ497" s="190"/>
      <c r="BK497" s="190"/>
      <c r="BL497" s="190"/>
      <c r="BM497" s="190"/>
      <c r="BN497" s="190"/>
      <c r="BO497" s="190"/>
      <c r="BP497" s="190"/>
      <c r="BQ497" s="190"/>
      <c r="BR497" s="190"/>
      <c r="BS497" s="190"/>
      <c r="BT497" s="190"/>
      <c r="BU497" s="190"/>
      <c r="BV497" s="190"/>
      <c r="BW497" s="190"/>
      <c r="BX497" s="190"/>
      <c r="BY497" s="190"/>
      <c r="BZ497" s="190"/>
      <c r="CA497" s="190"/>
      <c r="CB497" s="190"/>
      <c r="CC497" s="190"/>
      <c r="CD497" s="190"/>
      <c r="CE497" s="190"/>
      <c r="CF497" s="190"/>
      <c r="CG497" s="190"/>
      <c r="CH497" s="190"/>
      <c r="CI497" s="190"/>
      <c r="CJ497" s="190"/>
      <c r="CK497" s="190"/>
      <c r="CL497" s="190"/>
      <c r="CM497" s="190"/>
      <c r="CN497" s="190"/>
      <c r="CO497" s="190"/>
      <c r="CP497" s="190"/>
      <c r="CQ497" s="190"/>
      <c r="CR497" s="190"/>
      <c r="CS497" s="190"/>
      <c r="CT497" s="190"/>
      <c r="CU497" s="190"/>
      <c r="CV497" s="190"/>
      <c r="CW497" s="190"/>
      <c r="CX497" s="190"/>
      <c r="CY497" s="190"/>
      <c r="CZ497" s="190"/>
      <c r="DA497" s="190"/>
      <c r="DB497" s="190"/>
      <c r="DC497" s="190"/>
      <c r="DD497" s="190"/>
      <c r="DE497" s="190"/>
      <c r="DF497" s="190"/>
      <c r="DG497" s="190"/>
      <c r="DH497" s="190"/>
      <c r="DI497" s="190"/>
      <c r="DJ497" s="190"/>
      <c r="DK497" s="190"/>
      <c r="DL497" s="190"/>
      <c r="DM497" s="190"/>
      <c r="DN497" s="190"/>
      <c r="DO497" s="190"/>
      <c r="DP497" s="190"/>
      <c r="DQ497" s="190"/>
      <c r="DR497" s="190"/>
      <c r="DS497" s="190"/>
      <c r="DT497" s="190"/>
      <c r="DU497" s="190"/>
      <c r="DV497" s="190"/>
      <c r="DW497" s="190"/>
      <c r="DX497" s="190"/>
      <c r="DY497" s="190"/>
      <c r="DZ497" s="190"/>
      <c r="EA497" s="190"/>
      <c r="EB497" s="190"/>
      <c r="EC497" s="190"/>
      <c r="ED497" s="190"/>
      <c r="EE497" s="190"/>
      <c r="EF497" s="190"/>
      <c r="EG497" s="190"/>
      <c r="EH497" s="190"/>
      <c r="EI497" s="190"/>
      <c r="EJ497" s="190"/>
      <c r="EK497" s="190"/>
      <c r="EL497" s="190"/>
      <c r="EM497" s="190"/>
      <c r="EN497" s="190"/>
      <c r="EO497" s="190"/>
      <c r="EP497" s="190"/>
      <c r="EQ497" s="190"/>
      <c r="ER497" s="190"/>
      <c r="ES497" s="190"/>
      <c r="ET497" s="190"/>
      <c r="EU497" s="190"/>
      <c r="EV497" s="190"/>
      <c r="EW497" s="190"/>
      <c r="EX497" s="190"/>
      <c r="EY497" s="190"/>
      <c r="EZ497" s="190"/>
      <c r="FA497" s="190"/>
      <c r="FB497" s="190"/>
      <c r="FC497" s="190"/>
      <c r="FD497" s="190"/>
      <c r="FE497" s="190"/>
      <c r="FF497" s="190"/>
      <c r="FG497" s="190"/>
      <c r="FH497" s="190"/>
      <c r="FI497" s="190"/>
      <c r="FJ497" s="190"/>
      <c r="FK497" s="190"/>
      <c r="FL497" s="190"/>
      <c r="FM497" s="190"/>
      <c r="FN497" s="190"/>
      <c r="FO497" s="190"/>
      <c r="FP497" s="190"/>
      <c r="FQ497" s="190"/>
      <c r="FR497" s="190"/>
      <c r="FS497" s="190"/>
      <c r="FT497" s="190"/>
      <c r="FU497" s="190"/>
      <c r="FV497" s="190"/>
      <c r="FW497" s="190"/>
      <c r="FX497" s="190"/>
      <c r="FY497" s="190"/>
      <c r="FZ497" s="190"/>
      <c r="GA497" s="190"/>
      <c r="GB497" s="190"/>
      <c r="GC497" s="190"/>
      <c r="GD497" s="190"/>
      <c r="GE497" s="190"/>
      <c r="GF497" s="190"/>
      <c r="GG497" s="190"/>
      <c r="GH497" s="190"/>
      <c r="GI497" s="190"/>
      <c r="GJ497" s="190"/>
      <c r="GK497" s="190"/>
      <c r="GL497" s="190"/>
      <c r="GM497" s="190"/>
      <c r="GN497" s="190"/>
      <c r="GO497" s="190"/>
      <c r="GP497" s="190"/>
      <c r="GQ497" s="190"/>
      <c r="GR497" s="190"/>
      <c r="GS497" s="190"/>
      <c r="GT497" s="190"/>
      <c r="GU497" s="190"/>
      <c r="GV497" s="190"/>
      <c r="GW497" s="190"/>
      <c r="GX497" s="190"/>
      <c r="GY497" s="190"/>
      <c r="GZ497" s="190"/>
      <c r="HA497" s="190"/>
      <c r="HB497" s="190"/>
      <c r="HC497" s="190"/>
      <c r="HD497" s="190"/>
      <c r="HE497" s="190"/>
      <c r="HF497" s="190"/>
      <c r="HG497" s="190"/>
      <c r="HH497" s="190"/>
      <c r="HI497" s="190"/>
      <c r="HJ497" s="190"/>
      <c r="HK497" s="190"/>
      <c r="HL497" s="190"/>
      <c r="HM497" s="190"/>
      <c r="HN497" s="190"/>
      <c r="HO497" s="190"/>
      <c r="HP497" s="190"/>
      <c r="HQ497" s="190"/>
      <c r="HR497" s="190"/>
      <c r="HS497" s="190"/>
      <c r="HT497" s="190"/>
      <c r="HU497" s="190"/>
    </row>
    <row r="498" spans="1:229" s="191" customFormat="1" ht="25.5">
      <c r="A498" s="172">
        <f t="shared" si="22"/>
        <v>489</v>
      </c>
      <c r="B498" s="173" t="s">
        <v>1356</v>
      </c>
      <c r="C498" s="183" t="s">
        <v>383</v>
      </c>
      <c r="D498" s="172">
        <v>1995</v>
      </c>
      <c r="E498" s="183" t="s">
        <v>1614</v>
      </c>
      <c r="F498" s="183" t="s">
        <v>861</v>
      </c>
      <c r="G498" s="183" t="s">
        <v>1357</v>
      </c>
      <c r="H498" s="172"/>
      <c r="I498" s="172"/>
      <c r="J498" s="172"/>
      <c r="K498" s="184">
        <v>4640</v>
      </c>
      <c r="L498" s="172" t="s">
        <v>1603</v>
      </c>
      <c r="M498" s="179" t="s">
        <v>3494</v>
      </c>
      <c r="N498" s="172" t="s">
        <v>878</v>
      </c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0"/>
      <c r="AT498" s="190"/>
      <c r="AU498" s="190"/>
      <c r="AV498" s="190"/>
      <c r="AW498" s="190"/>
      <c r="AX498" s="190"/>
      <c r="AY498" s="190"/>
      <c r="AZ498" s="190"/>
      <c r="BA498" s="190"/>
      <c r="BB498" s="190"/>
      <c r="BC498" s="190"/>
      <c r="BD498" s="190"/>
      <c r="BE498" s="190"/>
      <c r="BF498" s="190"/>
      <c r="BG498" s="190"/>
      <c r="BH498" s="190"/>
      <c r="BI498" s="190"/>
      <c r="BJ498" s="190"/>
      <c r="BK498" s="190"/>
      <c r="BL498" s="190"/>
      <c r="BM498" s="190"/>
      <c r="BN498" s="190"/>
      <c r="BO498" s="190"/>
      <c r="BP498" s="190"/>
      <c r="BQ498" s="190"/>
      <c r="BR498" s="190"/>
      <c r="BS498" s="190"/>
      <c r="BT498" s="190"/>
      <c r="BU498" s="190"/>
      <c r="BV498" s="190"/>
      <c r="BW498" s="190"/>
      <c r="BX498" s="190"/>
      <c r="BY498" s="190"/>
      <c r="BZ498" s="190"/>
      <c r="CA498" s="190"/>
      <c r="CB498" s="190"/>
      <c r="CC498" s="190"/>
      <c r="CD498" s="190"/>
      <c r="CE498" s="190"/>
      <c r="CF498" s="190"/>
      <c r="CG498" s="190"/>
      <c r="CH498" s="190"/>
      <c r="CI498" s="190"/>
      <c r="CJ498" s="190"/>
      <c r="CK498" s="190"/>
      <c r="CL498" s="190"/>
      <c r="CM498" s="190"/>
      <c r="CN498" s="190"/>
      <c r="CO498" s="190"/>
      <c r="CP498" s="190"/>
      <c r="CQ498" s="190"/>
      <c r="CR498" s="190"/>
      <c r="CS498" s="190"/>
      <c r="CT498" s="190"/>
      <c r="CU498" s="190"/>
      <c r="CV498" s="190"/>
      <c r="CW498" s="190"/>
      <c r="CX498" s="190"/>
      <c r="CY498" s="190"/>
      <c r="CZ498" s="190"/>
      <c r="DA498" s="190"/>
      <c r="DB498" s="190"/>
      <c r="DC498" s="190"/>
      <c r="DD498" s="190"/>
      <c r="DE498" s="190"/>
      <c r="DF498" s="190"/>
      <c r="DG498" s="190"/>
      <c r="DH498" s="190"/>
      <c r="DI498" s="190"/>
      <c r="DJ498" s="190"/>
      <c r="DK498" s="190"/>
      <c r="DL498" s="190"/>
      <c r="DM498" s="190"/>
      <c r="DN498" s="190"/>
      <c r="DO498" s="190"/>
      <c r="DP498" s="190"/>
      <c r="DQ498" s="190"/>
      <c r="DR498" s="190"/>
      <c r="DS498" s="190"/>
      <c r="DT498" s="190"/>
      <c r="DU498" s="190"/>
      <c r="DV498" s="190"/>
      <c r="DW498" s="190"/>
      <c r="DX498" s="190"/>
      <c r="DY498" s="190"/>
      <c r="DZ498" s="190"/>
      <c r="EA498" s="190"/>
      <c r="EB498" s="190"/>
      <c r="EC498" s="190"/>
      <c r="ED498" s="190"/>
      <c r="EE498" s="190"/>
      <c r="EF498" s="190"/>
      <c r="EG498" s="190"/>
      <c r="EH498" s="190"/>
      <c r="EI498" s="190"/>
      <c r="EJ498" s="190"/>
      <c r="EK498" s="190"/>
      <c r="EL498" s="190"/>
      <c r="EM498" s="190"/>
      <c r="EN498" s="190"/>
      <c r="EO498" s="190"/>
      <c r="EP498" s="190"/>
      <c r="EQ498" s="190"/>
      <c r="ER498" s="190"/>
      <c r="ES498" s="190"/>
      <c r="ET498" s="190"/>
      <c r="EU498" s="190"/>
      <c r="EV498" s="190"/>
      <c r="EW498" s="190"/>
      <c r="EX498" s="190"/>
      <c r="EY498" s="190"/>
      <c r="EZ498" s="190"/>
      <c r="FA498" s="190"/>
      <c r="FB498" s="190"/>
      <c r="FC498" s="190"/>
      <c r="FD498" s="190"/>
      <c r="FE498" s="190"/>
      <c r="FF498" s="190"/>
      <c r="FG498" s="190"/>
      <c r="FH498" s="190"/>
      <c r="FI498" s="190"/>
      <c r="FJ498" s="190"/>
      <c r="FK498" s="190"/>
      <c r="FL498" s="190"/>
      <c r="FM498" s="190"/>
      <c r="FN498" s="190"/>
      <c r="FO498" s="190"/>
      <c r="FP498" s="190"/>
      <c r="FQ498" s="190"/>
      <c r="FR498" s="190"/>
      <c r="FS498" s="190"/>
      <c r="FT498" s="190"/>
      <c r="FU498" s="190"/>
      <c r="FV498" s="190"/>
      <c r="FW498" s="190"/>
      <c r="FX498" s="190"/>
      <c r="FY498" s="190"/>
      <c r="FZ498" s="190"/>
      <c r="GA498" s="190"/>
      <c r="GB498" s="190"/>
      <c r="GC498" s="190"/>
      <c r="GD498" s="190"/>
      <c r="GE498" s="190"/>
      <c r="GF498" s="190"/>
      <c r="GG498" s="190"/>
      <c r="GH498" s="190"/>
      <c r="GI498" s="190"/>
      <c r="GJ498" s="190"/>
      <c r="GK498" s="190"/>
      <c r="GL498" s="190"/>
      <c r="GM498" s="190"/>
      <c r="GN498" s="190"/>
      <c r="GO498" s="190"/>
      <c r="GP498" s="190"/>
      <c r="GQ498" s="190"/>
      <c r="GR498" s="190"/>
      <c r="GS498" s="190"/>
      <c r="GT498" s="190"/>
      <c r="GU498" s="190"/>
      <c r="GV498" s="190"/>
      <c r="GW498" s="190"/>
      <c r="GX498" s="190"/>
      <c r="GY498" s="190"/>
      <c r="GZ498" s="190"/>
      <c r="HA498" s="190"/>
      <c r="HB498" s="190"/>
      <c r="HC498" s="190"/>
      <c r="HD498" s="190"/>
      <c r="HE498" s="190"/>
      <c r="HF498" s="190"/>
      <c r="HG498" s="190"/>
      <c r="HH498" s="190"/>
      <c r="HI498" s="190"/>
      <c r="HJ498" s="190"/>
      <c r="HK498" s="190"/>
      <c r="HL498" s="190"/>
      <c r="HM498" s="190"/>
      <c r="HN498" s="190"/>
      <c r="HO498" s="190"/>
      <c r="HP498" s="190"/>
      <c r="HQ498" s="190"/>
      <c r="HR498" s="190"/>
      <c r="HS498" s="190"/>
      <c r="HT498" s="190"/>
      <c r="HU498" s="190"/>
    </row>
    <row r="499" spans="1:229" s="30" customFormat="1" ht="25.5">
      <c r="A499" s="172">
        <f t="shared" si="22"/>
        <v>490</v>
      </c>
      <c r="B499" s="54" t="s">
        <v>1358</v>
      </c>
      <c r="C499" s="42" t="s">
        <v>2351</v>
      </c>
      <c r="D499" s="57">
        <v>1990</v>
      </c>
      <c r="E499" s="42" t="s">
        <v>1614</v>
      </c>
      <c r="F499" s="42" t="s">
        <v>861</v>
      </c>
      <c r="G499" s="42"/>
      <c r="H499" s="57"/>
      <c r="I499" s="57"/>
      <c r="J499" s="57"/>
      <c r="K499" s="65">
        <v>19757</v>
      </c>
      <c r="L499" s="57" t="s">
        <v>1603</v>
      </c>
      <c r="M499" s="55" t="s">
        <v>3494</v>
      </c>
      <c r="N499" s="57" t="s">
        <v>878</v>
      </c>
      <c r="O499" s="38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</row>
    <row r="500" spans="1:229" s="30" customFormat="1" ht="25.5">
      <c r="A500" s="172">
        <f t="shared" si="22"/>
        <v>491</v>
      </c>
      <c r="B500" s="54" t="s">
        <v>1359</v>
      </c>
      <c r="C500" s="42" t="s">
        <v>2351</v>
      </c>
      <c r="D500" s="57">
        <v>1990</v>
      </c>
      <c r="E500" s="42" t="s">
        <v>1614</v>
      </c>
      <c r="F500" s="42" t="s">
        <v>861</v>
      </c>
      <c r="G500" s="42"/>
      <c r="H500" s="69"/>
      <c r="I500" s="69"/>
      <c r="J500" s="69"/>
      <c r="K500" s="66">
        <v>19757</v>
      </c>
      <c r="L500" s="57" t="s">
        <v>1603</v>
      </c>
      <c r="M500" s="55" t="s">
        <v>3494</v>
      </c>
      <c r="N500" s="57" t="s">
        <v>878</v>
      </c>
      <c r="O500" s="38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</row>
    <row r="501" spans="1:229" s="30" customFormat="1" ht="25.5">
      <c r="A501" s="172">
        <f t="shared" si="22"/>
        <v>492</v>
      </c>
      <c r="B501" s="54" t="s">
        <v>1360</v>
      </c>
      <c r="C501" s="42" t="s">
        <v>383</v>
      </c>
      <c r="D501" s="57">
        <v>1990</v>
      </c>
      <c r="E501" s="42" t="s">
        <v>1614</v>
      </c>
      <c r="F501" s="42" t="s">
        <v>861</v>
      </c>
      <c r="G501" s="42" t="s">
        <v>1361</v>
      </c>
      <c r="H501" s="57"/>
      <c r="I501" s="57"/>
      <c r="J501" s="57"/>
      <c r="K501" s="65">
        <v>10951</v>
      </c>
      <c r="L501" s="57" t="s">
        <v>1603</v>
      </c>
      <c r="M501" s="55" t="s">
        <v>3494</v>
      </c>
      <c r="N501" s="57" t="s">
        <v>878</v>
      </c>
      <c r="O501" s="38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</row>
    <row r="502" spans="1:229" s="30" customFormat="1" ht="25.5">
      <c r="A502" s="172">
        <f t="shared" si="22"/>
        <v>493</v>
      </c>
      <c r="B502" s="54" t="s">
        <v>1362</v>
      </c>
      <c r="C502" s="42" t="s">
        <v>383</v>
      </c>
      <c r="D502" s="57">
        <v>1990</v>
      </c>
      <c r="E502" s="42" t="s">
        <v>1614</v>
      </c>
      <c r="F502" s="42" t="s">
        <v>861</v>
      </c>
      <c r="G502" s="42" t="s">
        <v>1361</v>
      </c>
      <c r="H502" s="57"/>
      <c r="I502" s="57"/>
      <c r="J502" s="57"/>
      <c r="K502" s="65">
        <v>10951</v>
      </c>
      <c r="L502" s="57" t="s">
        <v>1603</v>
      </c>
      <c r="M502" s="55" t="s">
        <v>3494</v>
      </c>
      <c r="N502" s="57" t="s">
        <v>878</v>
      </c>
      <c r="O502" s="38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</row>
    <row r="503" spans="1:229" s="30" customFormat="1" ht="25.5">
      <c r="A503" s="172">
        <f t="shared" si="22"/>
        <v>494</v>
      </c>
      <c r="B503" s="54" t="s">
        <v>1363</v>
      </c>
      <c r="C503" s="42" t="s">
        <v>383</v>
      </c>
      <c r="D503" s="57">
        <v>1990</v>
      </c>
      <c r="E503" s="42" t="s">
        <v>1614</v>
      </c>
      <c r="F503" s="42" t="s">
        <v>861</v>
      </c>
      <c r="G503" s="42" t="s">
        <v>2355</v>
      </c>
      <c r="H503" s="57"/>
      <c r="I503" s="57"/>
      <c r="J503" s="57"/>
      <c r="K503" s="65">
        <v>10951</v>
      </c>
      <c r="L503" s="57" t="s">
        <v>1603</v>
      </c>
      <c r="M503" s="55" t="s">
        <v>3494</v>
      </c>
      <c r="N503" s="57" t="s">
        <v>878</v>
      </c>
      <c r="O503" s="38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</row>
    <row r="504" spans="1:229" s="191" customFormat="1" ht="25.5">
      <c r="A504" s="172">
        <f t="shared" si="22"/>
        <v>495</v>
      </c>
      <c r="B504" s="173" t="s">
        <v>1364</v>
      </c>
      <c r="C504" s="183" t="s">
        <v>2360</v>
      </c>
      <c r="D504" s="172">
        <v>1990</v>
      </c>
      <c r="E504" s="183" t="s">
        <v>871</v>
      </c>
      <c r="F504" s="183" t="s">
        <v>861</v>
      </c>
      <c r="G504" s="183" t="s">
        <v>3546</v>
      </c>
      <c r="H504" s="172"/>
      <c r="I504" s="172"/>
      <c r="J504" s="172"/>
      <c r="K504" s="184">
        <v>10951</v>
      </c>
      <c r="L504" s="172" t="s">
        <v>1603</v>
      </c>
      <c r="M504" s="179" t="s">
        <v>3494</v>
      </c>
      <c r="N504" s="172" t="s">
        <v>878</v>
      </c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  <c r="BP504" s="190"/>
      <c r="BQ504" s="190"/>
      <c r="BR504" s="190"/>
      <c r="BS504" s="190"/>
      <c r="BT504" s="190"/>
      <c r="BU504" s="190"/>
      <c r="BV504" s="190"/>
      <c r="BW504" s="190"/>
      <c r="BX504" s="190"/>
      <c r="BY504" s="190"/>
      <c r="BZ504" s="190"/>
      <c r="CA504" s="190"/>
      <c r="CB504" s="190"/>
      <c r="CC504" s="190"/>
      <c r="CD504" s="190"/>
      <c r="CE504" s="190"/>
      <c r="CF504" s="190"/>
      <c r="CG504" s="190"/>
      <c r="CH504" s="190"/>
      <c r="CI504" s="190"/>
      <c r="CJ504" s="190"/>
      <c r="CK504" s="190"/>
      <c r="CL504" s="190"/>
      <c r="CM504" s="190"/>
      <c r="CN504" s="190"/>
      <c r="CO504" s="190"/>
      <c r="CP504" s="190"/>
      <c r="CQ504" s="190"/>
      <c r="CR504" s="190"/>
      <c r="CS504" s="190"/>
      <c r="CT504" s="190"/>
      <c r="CU504" s="190"/>
      <c r="CV504" s="190"/>
      <c r="CW504" s="190"/>
      <c r="CX504" s="190"/>
      <c r="CY504" s="190"/>
      <c r="CZ504" s="190"/>
      <c r="DA504" s="190"/>
      <c r="DB504" s="190"/>
      <c r="DC504" s="190"/>
      <c r="DD504" s="190"/>
      <c r="DE504" s="190"/>
      <c r="DF504" s="190"/>
      <c r="DG504" s="190"/>
      <c r="DH504" s="190"/>
      <c r="DI504" s="190"/>
      <c r="DJ504" s="190"/>
      <c r="DK504" s="190"/>
      <c r="DL504" s="190"/>
      <c r="DM504" s="190"/>
      <c r="DN504" s="190"/>
      <c r="DO504" s="190"/>
      <c r="DP504" s="190"/>
      <c r="DQ504" s="190"/>
      <c r="DR504" s="190"/>
      <c r="DS504" s="190"/>
      <c r="DT504" s="190"/>
      <c r="DU504" s="190"/>
      <c r="DV504" s="190"/>
      <c r="DW504" s="190"/>
      <c r="DX504" s="190"/>
      <c r="DY504" s="190"/>
      <c r="DZ504" s="190"/>
      <c r="EA504" s="190"/>
      <c r="EB504" s="190"/>
      <c r="EC504" s="190"/>
      <c r="ED504" s="190"/>
      <c r="EE504" s="190"/>
      <c r="EF504" s="190"/>
      <c r="EG504" s="190"/>
      <c r="EH504" s="190"/>
      <c r="EI504" s="190"/>
      <c r="EJ504" s="190"/>
      <c r="EK504" s="190"/>
      <c r="EL504" s="190"/>
      <c r="EM504" s="190"/>
      <c r="EN504" s="190"/>
      <c r="EO504" s="190"/>
      <c r="EP504" s="190"/>
      <c r="EQ504" s="190"/>
      <c r="ER504" s="190"/>
      <c r="ES504" s="190"/>
      <c r="ET504" s="190"/>
      <c r="EU504" s="190"/>
      <c r="EV504" s="190"/>
      <c r="EW504" s="190"/>
      <c r="EX504" s="190"/>
      <c r="EY504" s="190"/>
      <c r="EZ504" s="190"/>
      <c r="FA504" s="190"/>
      <c r="FB504" s="190"/>
      <c r="FC504" s="190"/>
      <c r="FD504" s="190"/>
      <c r="FE504" s="190"/>
      <c r="FF504" s="190"/>
      <c r="FG504" s="190"/>
      <c r="FH504" s="190"/>
      <c r="FI504" s="190"/>
      <c r="FJ504" s="190"/>
      <c r="FK504" s="190"/>
      <c r="FL504" s="190"/>
      <c r="FM504" s="190"/>
      <c r="FN504" s="190"/>
      <c r="FO504" s="190"/>
      <c r="FP504" s="190"/>
      <c r="FQ504" s="190"/>
      <c r="FR504" s="190"/>
      <c r="FS504" s="190"/>
      <c r="FT504" s="190"/>
      <c r="FU504" s="190"/>
      <c r="FV504" s="190"/>
      <c r="FW504" s="190"/>
      <c r="FX504" s="190"/>
      <c r="FY504" s="190"/>
      <c r="FZ504" s="190"/>
      <c r="GA504" s="190"/>
      <c r="GB504" s="190"/>
      <c r="GC504" s="190"/>
      <c r="GD504" s="190"/>
      <c r="GE504" s="190"/>
      <c r="GF504" s="190"/>
      <c r="GG504" s="190"/>
      <c r="GH504" s="190"/>
      <c r="GI504" s="190"/>
      <c r="GJ504" s="190"/>
      <c r="GK504" s="190"/>
      <c r="GL504" s="190"/>
      <c r="GM504" s="190"/>
      <c r="GN504" s="190"/>
      <c r="GO504" s="190"/>
      <c r="GP504" s="190"/>
      <c r="GQ504" s="190"/>
      <c r="GR504" s="190"/>
      <c r="GS504" s="190"/>
      <c r="GT504" s="190"/>
      <c r="GU504" s="190"/>
      <c r="GV504" s="190"/>
      <c r="GW504" s="190"/>
      <c r="GX504" s="190"/>
      <c r="GY504" s="190"/>
      <c r="GZ504" s="190"/>
      <c r="HA504" s="190"/>
      <c r="HB504" s="190"/>
      <c r="HC504" s="190"/>
      <c r="HD504" s="190"/>
      <c r="HE504" s="190"/>
      <c r="HF504" s="190"/>
      <c r="HG504" s="190"/>
      <c r="HH504" s="190"/>
      <c r="HI504" s="190"/>
      <c r="HJ504" s="190"/>
      <c r="HK504" s="190"/>
      <c r="HL504" s="190"/>
      <c r="HM504" s="190"/>
      <c r="HN504" s="190"/>
      <c r="HO504" s="190"/>
      <c r="HP504" s="190"/>
      <c r="HQ504" s="190"/>
      <c r="HR504" s="190"/>
      <c r="HS504" s="190"/>
      <c r="HT504" s="190"/>
      <c r="HU504" s="190"/>
    </row>
    <row r="505" spans="1:229" s="191" customFormat="1" ht="25.5">
      <c r="A505" s="172">
        <f t="shared" si="22"/>
        <v>496</v>
      </c>
      <c r="B505" s="173" t="s">
        <v>1365</v>
      </c>
      <c r="C505" s="183" t="s">
        <v>2360</v>
      </c>
      <c r="D505" s="172">
        <v>1990</v>
      </c>
      <c r="E505" s="183" t="s">
        <v>871</v>
      </c>
      <c r="F505" s="183" t="s">
        <v>861</v>
      </c>
      <c r="G505" s="183" t="s">
        <v>3546</v>
      </c>
      <c r="H505" s="172"/>
      <c r="I505" s="172"/>
      <c r="J505" s="172"/>
      <c r="K505" s="184">
        <v>10951</v>
      </c>
      <c r="L505" s="172" t="s">
        <v>1603</v>
      </c>
      <c r="M505" s="179" t="s">
        <v>3494</v>
      </c>
      <c r="N505" s="172" t="s">
        <v>878</v>
      </c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  <c r="BF505" s="190"/>
      <c r="BG505" s="190"/>
      <c r="BH505" s="190"/>
      <c r="BI505" s="190"/>
      <c r="BJ505" s="190"/>
      <c r="BK505" s="190"/>
      <c r="BL505" s="190"/>
      <c r="BM505" s="190"/>
      <c r="BN505" s="190"/>
      <c r="BO505" s="190"/>
      <c r="BP505" s="190"/>
      <c r="BQ505" s="190"/>
      <c r="BR505" s="190"/>
      <c r="BS505" s="190"/>
      <c r="BT505" s="190"/>
      <c r="BU505" s="190"/>
      <c r="BV505" s="190"/>
      <c r="BW505" s="190"/>
      <c r="BX505" s="190"/>
      <c r="BY505" s="190"/>
      <c r="BZ505" s="190"/>
      <c r="CA505" s="190"/>
      <c r="CB505" s="190"/>
      <c r="CC505" s="190"/>
      <c r="CD505" s="190"/>
      <c r="CE505" s="190"/>
      <c r="CF505" s="190"/>
      <c r="CG505" s="190"/>
      <c r="CH505" s="190"/>
      <c r="CI505" s="190"/>
      <c r="CJ505" s="190"/>
      <c r="CK505" s="190"/>
      <c r="CL505" s="190"/>
      <c r="CM505" s="190"/>
      <c r="CN505" s="190"/>
      <c r="CO505" s="190"/>
      <c r="CP505" s="190"/>
      <c r="CQ505" s="190"/>
      <c r="CR505" s="190"/>
      <c r="CS505" s="190"/>
      <c r="CT505" s="190"/>
      <c r="CU505" s="190"/>
      <c r="CV505" s="190"/>
      <c r="CW505" s="190"/>
      <c r="CX505" s="190"/>
      <c r="CY505" s="190"/>
      <c r="CZ505" s="190"/>
      <c r="DA505" s="190"/>
      <c r="DB505" s="190"/>
      <c r="DC505" s="190"/>
      <c r="DD505" s="190"/>
      <c r="DE505" s="190"/>
      <c r="DF505" s="190"/>
      <c r="DG505" s="190"/>
      <c r="DH505" s="190"/>
      <c r="DI505" s="190"/>
      <c r="DJ505" s="190"/>
      <c r="DK505" s="190"/>
      <c r="DL505" s="190"/>
      <c r="DM505" s="190"/>
      <c r="DN505" s="190"/>
      <c r="DO505" s="190"/>
      <c r="DP505" s="190"/>
      <c r="DQ505" s="190"/>
      <c r="DR505" s="190"/>
      <c r="DS505" s="190"/>
      <c r="DT505" s="190"/>
      <c r="DU505" s="190"/>
      <c r="DV505" s="190"/>
      <c r="DW505" s="190"/>
      <c r="DX505" s="190"/>
      <c r="DY505" s="190"/>
      <c r="DZ505" s="190"/>
      <c r="EA505" s="190"/>
      <c r="EB505" s="190"/>
      <c r="EC505" s="190"/>
      <c r="ED505" s="190"/>
      <c r="EE505" s="190"/>
      <c r="EF505" s="190"/>
      <c r="EG505" s="190"/>
      <c r="EH505" s="190"/>
      <c r="EI505" s="190"/>
      <c r="EJ505" s="190"/>
      <c r="EK505" s="190"/>
      <c r="EL505" s="190"/>
      <c r="EM505" s="190"/>
      <c r="EN505" s="190"/>
      <c r="EO505" s="190"/>
      <c r="EP505" s="190"/>
      <c r="EQ505" s="190"/>
      <c r="ER505" s="190"/>
      <c r="ES505" s="190"/>
      <c r="ET505" s="190"/>
      <c r="EU505" s="190"/>
      <c r="EV505" s="190"/>
      <c r="EW505" s="190"/>
      <c r="EX505" s="190"/>
      <c r="EY505" s="190"/>
      <c r="EZ505" s="190"/>
      <c r="FA505" s="190"/>
      <c r="FB505" s="190"/>
      <c r="FC505" s="190"/>
      <c r="FD505" s="190"/>
      <c r="FE505" s="190"/>
      <c r="FF505" s="190"/>
      <c r="FG505" s="190"/>
      <c r="FH505" s="190"/>
      <c r="FI505" s="190"/>
      <c r="FJ505" s="190"/>
      <c r="FK505" s="190"/>
      <c r="FL505" s="190"/>
      <c r="FM505" s="190"/>
      <c r="FN505" s="190"/>
      <c r="FO505" s="190"/>
      <c r="FP505" s="190"/>
      <c r="FQ505" s="190"/>
      <c r="FR505" s="190"/>
      <c r="FS505" s="190"/>
      <c r="FT505" s="190"/>
      <c r="FU505" s="190"/>
      <c r="FV505" s="190"/>
      <c r="FW505" s="190"/>
      <c r="FX505" s="190"/>
      <c r="FY505" s="190"/>
      <c r="FZ505" s="190"/>
      <c r="GA505" s="190"/>
      <c r="GB505" s="190"/>
      <c r="GC505" s="190"/>
      <c r="GD505" s="190"/>
      <c r="GE505" s="190"/>
      <c r="GF505" s="190"/>
      <c r="GG505" s="190"/>
      <c r="GH505" s="190"/>
      <c r="GI505" s="190"/>
      <c r="GJ505" s="190"/>
      <c r="GK505" s="190"/>
      <c r="GL505" s="190"/>
      <c r="GM505" s="190"/>
      <c r="GN505" s="190"/>
      <c r="GO505" s="190"/>
      <c r="GP505" s="190"/>
      <c r="GQ505" s="190"/>
      <c r="GR505" s="190"/>
      <c r="GS505" s="190"/>
      <c r="GT505" s="190"/>
      <c r="GU505" s="190"/>
      <c r="GV505" s="190"/>
      <c r="GW505" s="190"/>
      <c r="GX505" s="190"/>
      <c r="GY505" s="190"/>
      <c r="GZ505" s="190"/>
      <c r="HA505" s="190"/>
      <c r="HB505" s="190"/>
      <c r="HC505" s="190"/>
      <c r="HD505" s="190"/>
      <c r="HE505" s="190"/>
      <c r="HF505" s="190"/>
      <c r="HG505" s="190"/>
      <c r="HH505" s="190"/>
      <c r="HI505" s="190"/>
      <c r="HJ505" s="190"/>
      <c r="HK505" s="190"/>
      <c r="HL505" s="190"/>
      <c r="HM505" s="190"/>
      <c r="HN505" s="190"/>
      <c r="HO505" s="190"/>
      <c r="HP505" s="190"/>
      <c r="HQ505" s="190"/>
      <c r="HR505" s="190"/>
      <c r="HS505" s="190"/>
      <c r="HT505" s="190"/>
      <c r="HU505" s="190"/>
    </row>
    <row r="506" spans="1:229" s="30" customFormat="1" ht="25.5">
      <c r="A506" s="172">
        <f t="shared" si="22"/>
        <v>497</v>
      </c>
      <c r="B506" s="54" t="s">
        <v>1366</v>
      </c>
      <c r="C506" s="42" t="s">
        <v>1380</v>
      </c>
      <c r="D506" s="57">
        <v>1990</v>
      </c>
      <c r="E506" s="42" t="s">
        <v>1614</v>
      </c>
      <c r="F506" s="42" t="s">
        <v>861</v>
      </c>
      <c r="G506" s="42" t="s">
        <v>2352</v>
      </c>
      <c r="H506" s="57"/>
      <c r="I506" s="57"/>
      <c r="J506" s="57"/>
      <c r="K506" s="65">
        <v>10951</v>
      </c>
      <c r="L506" s="57" t="s">
        <v>1603</v>
      </c>
      <c r="M506" s="55" t="s">
        <v>3494</v>
      </c>
      <c r="N506" s="57" t="s">
        <v>878</v>
      </c>
      <c r="O506" s="38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</row>
    <row r="507" spans="1:229" s="30" customFormat="1" ht="25.5">
      <c r="A507" s="172">
        <f t="shared" si="22"/>
        <v>498</v>
      </c>
      <c r="B507" s="54" t="s">
        <v>1368</v>
      </c>
      <c r="C507" s="42" t="s">
        <v>1380</v>
      </c>
      <c r="D507" s="57">
        <v>1990</v>
      </c>
      <c r="E507" s="42" t="s">
        <v>1614</v>
      </c>
      <c r="F507" s="42" t="s">
        <v>861</v>
      </c>
      <c r="G507" s="42" t="s">
        <v>2352</v>
      </c>
      <c r="H507" s="57"/>
      <c r="I507" s="57"/>
      <c r="J507" s="57"/>
      <c r="K507" s="65">
        <v>10951</v>
      </c>
      <c r="L507" s="57" t="s">
        <v>1603</v>
      </c>
      <c r="M507" s="55" t="s">
        <v>3494</v>
      </c>
      <c r="N507" s="57" t="s">
        <v>878</v>
      </c>
      <c r="O507" s="38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</row>
    <row r="508" spans="1:229" s="30" customFormat="1" ht="25.5">
      <c r="A508" s="172">
        <f t="shared" si="22"/>
        <v>499</v>
      </c>
      <c r="B508" s="54" t="s">
        <v>1369</v>
      </c>
      <c r="C508" s="42" t="s">
        <v>1380</v>
      </c>
      <c r="D508" s="57">
        <v>1990</v>
      </c>
      <c r="E508" s="42" t="s">
        <v>1614</v>
      </c>
      <c r="F508" s="42" t="s">
        <v>861</v>
      </c>
      <c r="G508" s="42" t="s">
        <v>1367</v>
      </c>
      <c r="H508" s="57"/>
      <c r="I508" s="57"/>
      <c r="J508" s="57"/>
      <c r="K508" s="65">
        <v>10951</v>
      </c>
      <c r="L508" s="57" t="s">
        <v>1603</v>
      </c>
      <c r="M508" s="55" t="s">
        <v>3494</v>
      </c>
      <c r="N508" s="57" t="s">
        <v>878</v>
      </c>
      <c r="O508" s="38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</row>
    <row r="509" spans="1:229" s="30" customFormat="1" ht="25.5">
      <c r="A509" s="172">
        <f t="shared" si="22"/>
        <v>500</v>
      </c>
      <c r="B509" s="54" t="s">
        <v>1370</v>
      </c>
      <c r="C509" s="42" t="s">
        <v>383</v>
      </c>
      <c r="D509" s="57">
        <v>1990</v>
      </c>
      <c r="E509" s="42" t="s">
        <v>1614</v>
      </c>
      <c r="F509" s="42" t="s">
        <v>861</v>
      </c>
      <c r="G509" s="42" t="s">
        <v>2353</v>
      </c>
      <c r="H509" s="57"/>
      <c r="I509" s="57"/>
      <c r="J509" s="57"/>
      <c r="K509" s="65">
        <v>3274</v>
      </c>
      <c r="L509" s="57" t="s">
        <v>1603</v>
      </c>
      <c r="M509" s="55" t="s">
        <v>3494</v>
      </c>
      <c r="N509" s="57" t="s">
        <v>878</v>
      </c>
      <c r="O509" s="38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</row>
    <row r="510" spans="1:229" s="30" customFormat="1" ht="25.5">
      <c r="A510" s="172">
        <f t="shared" si="22"/>
        <v>501</v>
      </c>
      <c r="B510" s="54" t="s">
        <v>1371</v>
      </c>
      <c r="C510" s="42" t="s">
        <v>383</v>
      </c>
      <c r="D510" s="57">
        <v>1990</v>
      </c>
      <c r="E510" s="42" t="s">
        <v>1614</v>
      </c>
      <c r="F510" s="42" t="s">
        <v>861</v>
      </c>
      <c r="G510" s="42" t="s">
        <v>2353</v>
      </c>
      <c r="H510" s="57"/>
      <c r="I510" s="57"/>
      <c r="J510" s="57"/>
      <c r="K510" s="65">
        <v>3274</v>
      </c>
      <c r="L510" s="57" t="s">
        <v>1603</v>
      </c>
      <c r="M510" s="55" t="s">
        <v>3494</v>
      </c>
      <c r="N510" s="57" t="s">
        <v>878</v>
      </c>
      <c r="O510" s="38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</row>
    <row r="511" spans="1:229" s="30" customFormat="1" ht="25.5">
      <c r="A511" s="172">
        <f t="shared" si="22"/>
        <v>502</v>
      </c>
      <c r="B511" s="54" t="s">
        <v>1372</v>
      </c>
      <c r="C511" s="42" t="s">
        <v>383</v>
      </c>
      <c r="D511" s="57">
        <v>1990</v>
      </c>
      <c r="E511" s="42" t="s">
        <v>1614</v>
      </c>
      <c r="F511" s="42" t="s">
        <v>861</v>
      </c>
      <c r="G511" s="42" t="s">
        <v>2354</v>
      </c>
      <c r="H511" s="57"/>
      <c r="I511" s="57"/>
      <c r="J511" s="57"/>
      <c r="K511" s="65">
        <v>6999</v>
      </c>
      <c r="L511" s="57" t="s">
        <v>1603</v>
      </c>
      <c r="M511" s="55" t="s">
        <v>3494</v>
      </c>
      <c r="N511" s="57" t="s">
        <v>878</v>
      </c>
      <c r="O511" s="38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</row>
    <row r="512" spans="1:229" s="30" customFormat="1" ht="25.5">
      <c r="A512" s="172">
        <f t="shared" si="22"/>
        <v>503</v>
      </c>
      <c r="B512" s="54" t="s">
        <v>1373</v>
      </c>
      <c r="C512" s="42" t="s">
        <v>1374</v>
      </c>
      <c r="D512" s="57">
        <v>1990</v>
      </c>
      <c r="E512" s="42" t="s">
        <v>1614</v>
      </c>
      <c r="F512" s="42" t="s">
        <v>861</v>
      </c>
      <c r="G512" s="42" t="s">
        <v>1375</v>
      </c>
      <c r="H512" s="57"/>
      <c r="I512" s="57"/>
      <c r="J512" s="57"/>
      <c r="K512" s="65">
        <v>79030</v>
      </c>
      <c r="L512" s="57" t="s">
        <v>1603</v>
      </c>
      <c r="M512" s="55" t="s">
        <v>3494</v>
      </c>
      <c r="N512" s="57" t="s">
        <v>878</v>
      </c>
      <c r="O512" s="38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</row>
    <row r="513" spans="1:229" s="30" customFormat="1" ht="25.5">
      <c r="A513" s="172">
        <f t="shared" si="22"/>
        <v>504</v>
      </c>
      <c r="B513" s="54" t="s">
        <v>1376</v>
      </c>
      <c r="C513" s="42" t="s">
        <v>1374</v>
      </c>
      <c r="D513" s="57">
        <v>1990</v>
      </c>
      <c r="E513" s="42" t="s">
        <v>1614</v>
      </c>
      <c r="F513" s="42" t="s">
        <v>861</v>
      </c>
      <c r="G513" s="42" t="s">
        <v>1375</v>
      </c>
      <c r="H513" s="57"/>
      <c r="I513" s="57"/>
      <c r="J513" s="57"/>
      <c r="K513" s="65">
        <v>79030</v>
      </c>
      <c r="L513" s="57" t="s">
        <v>1603</v>
      </c>
      <c r="M513" s="55" t="s">
        <v>3494</v>
      </c>
      <c r="N513" s="57" t="s">
        <v>878</v>
      </c>
      <c r="O513" s="38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</row>
    <row r="514" spans="1:229" s="191" customFormat="1" ht="25.5">
      <c r="A514" s="172">
        <f t="shared" si="22"/>
        <v>505</v>
      </c>
      <c r="B514" s="173" t="s">
        <v>1377</v>
      </c>
      <c r="C514" s="183" t="s">
        <v>383</v>
      </c>
      <c r="D514" s="172">
        <v>1990</v>
      </c>
      <c r="E514" s="183" t="s">
        <v>1614</v>
      </c>
      <c r="F514" s="183" t="s">
        <v>861</v>
      </c>
      <c r="G514" s="183" t="s">
        <v>2356</v>
      </c>
      <c r="H514" s="172"/>
      <c r="I514" s="172"/>
      <c r="J514" s="172"/>
      <c r="K514" s="184">
        <v>16239</v>
      </c>
      <c r="L514" s="172" t="s">
        <v>1603</v>
      </c>
      <c r="M514" s="179" t="s">
        <v>3494</v>
      </c>
      <c r="N514" s="172" t="s">
        <v>878</v>
      </c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  <c r="DW514" s="190"/>
      <c r="DX514" s="190"/>
      <c r="DY514" s="190"/>
      <c r="DZ514" s="190"/>
      <c r="EA514" s="190"/>
      <c r="EB514" s="190"/>
      <c r="EC514" s="190"/>
      <c r="ED514" s="190"/>
      <c r="EE514" s="190"/>
      <c r="EF514" s="190"/>
      <c r="EG514" s="190"/>
      <c r="EH514" s="190"/>
      <c r="EI514" s="190"/>
      <c r="EJ514" s="190"/>
      <c r="EK514" s="190"/>
      <c r="EL514" s="190"/>
      <c r="EM514" s="190"/>
      <c r="EN514" s="190"/>
      <c r="EO514" s="190"/>
      <c r="EP514" s="190"/>
      <c r="EQ514" s="190"/>
      <c r="ER514" s="190"/>
      <c r="ES514" s="190"/>
      <c r="ET514" s="190"/>
      <c r="EU514" s="190"/>
      <c r="EV514" s="190"/>
      <c r="EW514" s="190"/>
      <c r="EX514" s="190"/>
      <c r="EY514" s="190"/>
      <c r="EZ514" s="190"/>
      <c r="FA514" s="190"/>
      <c r="FB514" s="190"/>
      <c r="FC514" s="190"/>
      <c r="FD514" s="190"/>
      <c r="FE514" s="190"/>
      <c r="FF514" s="190"/>
      <c r="FG514" s="190"/>
      <c r="FH514" s="190"/>
      <c r="FI514" s="190"/>
      <c r="FJ514" s="190"/>
      <c r="FK514" s="190"/>
      <c r="FL514" s="190"/>
      <c r="FM514" s="190"/>
      <c r="FN514" s="190"/>
      <c r="FO514" s="190"/>
      <c r="FP514" s="190"/>
      <c r="FQ514" s="190"/>
      <c r="FR514" s="190"/>
      <c r="FS514" s="190"/>
      <c r="FT514" s="190"/>
      <c r="FU514" s="190"/>
      <c r="FV514" s="190"/>
      <c r="FW514" s="190"/>
      <c r="FX514" s="190"/>
      <c r="FY514" s="190"/>
      <c r="FZ514" s="190"/>
      <c r="GA514" s="190"/>
      <c r="GB514" s="190"/>
      <c r="GC514" s="190"/>
      <c r="GD514" s="190"/>
      <c r="GE514" s="190"/>
      <c r="GF514" s="190"/>
      <c r="GG514" s="190"/>
      <c r="GH514" s="190"/>
      <c r="GI514" s="190"/>
      <c r="GJ514" s="190"/>
      <c r="GK514" s="190"/>
      <c r="GL514" s="190"/>
      <c r="GM514" s="190"/>
      <c r="GN514" s="190"/>
      <c r="GO514" s="190"/>
      <c r="GP514" s="190"/>
      <c r="GQ514" s="190"/>
      <c r="GR514" s="190"/>
      <c r="GS514" s="190"/>
      <c r="GT514" s="190"/>
      <c r="GU514" s="190"/>
      <c r="GV514" s="190"/>
      <c r="GW514" s="190"/>
      <c r="GX514" s="190"/>
      <c r="GY514" s="190"/>
      <c r="GZ514" s="190"/>
      <c r="HA514" s="190"/>
      <c r="HB514" s="190"/>
      <c r="HC514" s="190"/>
      <c r="HD514" s="190"/>
      <c r="HE514" s="190"/>
      <c r="HF514" s="190"/>
      <c r="HG514" s="190"/>
      <c r="HH514" s="190"/>
      <c r="HI514" s="190"/>
      <c r="HJ514" s="190"/>
      <c r="HK514" s="190"/>
      <c r="HL514" s="190"/>
      <c r="HM514" s="190"/>
      <c r="HN514" s="190"/>
      <c r="HO514" s="190"/>
      <c r="HP514" s="190"/>
      <c r="HQ514" s="190"/>
      <c r="HR514" s="190"/>
      <c r="HS514" s="190"/>
      <c r="HT514" s="190"/>
      <c r="HU514" s="190"/>
    </row>
    <row r="515" spans="1:229" s="191" customFormat="1" ht="25.5">
      <c r="A515" s="172">
        <f t="shared" si="22"/>
        <v>506</v>
      </c>
      <c r="B515" s="173" t="s">
        <v>1657</v>
      </c>
      <c r="C515" s="183" t="s">
        <v>1658</v>
      </c>
      <c r="D515" s="172">
        <v>1984</v>
      </c>
      <c r="E515" s="183" t="s">
        <v>1614</v>
      </c>
      <c r="F515" s="183" t="s">
        <v>861</v>
      </c>
      <c r="G515" s="183"/>
      <c r="H515" s="172"/>
      <c r="I515" s="172"/>
      <c r="J515" s="172"/>
      <c r="K515" s="184">
        <v>448438</v>
      </c>
      <c r="L515" s="172" t="s">
        <v>1603</v>
      </c>
      <c r="M515" s="179" t="s">
        <v>3494</v>
      </c>
      <c r="N515" s="172" t="s">
        <v>878</v>
      </c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90"/>
      <c r="BC515" s="190"/>
      <c r="BD515" s="190"/>
      <c r="BE515" s="190"/>
      <c r="BF515" s="190"/>
      <c r="BG515" s="190"/>
      <c r="BH515" s="190"/>
      <c r="BI515" s="190"/>
      <c r="BJ515" s="190"/>
      <c r="BK515" s="190"/>
      <c r="BL515" s="190"/>
      <c r="BM515" s="190"/>
      <c r="BN515" s="190"/>
      <c r="BO515" s="190"/>
      <c r="BP515" s="190"/>
      <c r="BQ515" s="190"/>
      <c r="BR515" s="190"/>
      <c r="BS515" s="190"/>
      <c r="BT515" s="190"/>
      <c r="BU515" s="190"/>
      <c r="BV515" s="190"/>
      <c r="BW515" s="190"/>
      <c r="BX515" s="190"/>
      <c r="BY515" s="190"/>
      <c r="BZ515" s="190"/>
      <c r="CA515" s="190"/>
      <c r="CB515" s="190"/>
      <c r="CC515" s="190"/>
      <c r="CD515" s="190"/>
      <c r="CE515" s="190"/>
      <c r="CF515" s="190"/>
      <c r="CG515" s="190"/>
      <c r="CH515" s="190"/>
      <c r="CI515" s="190"/>
      <c r="CJ515" s="190"/>
      <c r="CK515" s="190"/>
      <c r="CL515" s="190"/>
      <c r="CM515" s="190"/>
      <c r="CN515" s="190"/>
      <c r="CO515" s="190"/>
      <c r="CP515" s="190"/>
      <c r="CQ515" s="190"/>
      <c r="CR515" s="190"/>
      <c r="CS515" s="190"/>
      <c r="CT515" s="190"/>
      <c r="CU515" s="190"/>
      <c r="CV515" s="190"/>
      <c r="CW515" s="190"/>
      <c r="CX515" s="190"/>
      <c r="CY515" s="190"/>
      <c r="CZ515" s="190"/>
      <c r="DA515" s="190"/>
      <c r="DB515" s="190"/>
      <c r="DC515" s="190"/>
      <c r="DD515" s="190"/>
      <c r="DE515" s="190"/>
      <c r="DF515" s="190"/>
      <c r="DG515" s="190"/>
      <c r="DH515" s="190"/>
      <c r="DI515" s="190"/>
      <c r="DJ515" s="190"/>
      <c r="DK515" s="190"/>
      <c r="DL515" s="190"/>
      <c r="DM515" s="190"/>
      <c r="DN515" s="190"/>
      <c r="DO515" s="190"/>
      <c r="DP515" s="190"/>
      <c r="DQ515" s="190"/>
      <c r="DR515" s="190"/>
      <c r="DS515" s="190"/>
      <c r="DT515" s="190"/>
      <c r="DU515" s="190"/>
      <c r="DV515" s="190"/>
      <c r="DW515" s="190"/>
      <c r="DX515" s="190"/>
      <c r="DY515" s="190"/>
      <c r="DZ515" s="190"/>
      <c r="EA515" s="190"/>
      <c r="EB515" s="190"/>
      <c r="EC515" s="190"/>
      <c r="ED515" s="190"/>
      <c r="EE515" s="190"/>
      <c r="EF515" s="190"/>
      <c r="EG515" s="190"/>
      <c r="EH515" s="190"/>
      <c r="EI515" s="190"/>
      <c r="EJ515" s="190"/>
      <c r="EK515" s="190"/>
      <c r="EL515" s="190"/>
      <c r="EM515" s="190"/>
      <c r="EN515" s="190"/>
      <c r="EO515" s="190"/>
      <c r="EP515" s="190"/>
      <c r="EQ515" s="190"/>
      <c r="ER515" s="190"/>
      <c r="ES515" s="190"/>
      <c r="ET515" s="190"/>
      <c r="EU515" s="190"/>
      <c r="EV515" s="190"/>
      <c r="EW515" s="190"/>
      <c r="EX515" s="190"/>
      <c r="EY515" s="190"/>
      <c r="EZ515" s="190"/>
      <c r="FA515" s="190"/>
      <c r="FB515" s="190"/>
      <c r="FC515" s="190"/>
      <c r="FD515" s="190"/>
      <c r="FE515" s="190"/>
      <c r="FF515" s="190"/>
      <c r="FG515" s="190"/>
      <c r="FH515" s="190"/>
      <c r="FI515" s="190"/>
      <c r="FJ515" s="190"/>
      <c r="FK515" s="190"/>
      <c r="FL515" s="190"/>
      <c r="FM515" s="190"/>
      <c r="FN515" s="190"/>
      <c r="FO515" s="190"/>
      <c r="FP515" s="190"/>
      <c r="FQ515" s="190"/>
      <c r="FR515" s="190"/>
      <c r="FS515" s="190"/>
      <c r="FT515" s="190"/>
      <c r="FU515" s="190"/>
      <c r="FV515" s="190"/>
      <c r="FW515" s="190"/>
      <c r="FX515" s="190"/>
      <c r="FY515" s="190"/>
      <c r="FZ515" s="190"/>
      <c r="GA515" s="190"/>
      <c r="GB515" s="190"/>
      <c r="GC515" s="190"/>
      <c r="GD515" s="190"/>
      <c r="GE515" s="190"/>
      <c r="GF515" s="190"/>
      <c r="GG515" s="190"/>
      <c r="GH515" s="190"/>
      <c r="GI515" s="190"/>
      <c r="GJ515" s="190"/>
      <c r="GK515" s="190"/>
      <c r="GL515" s="190"/>
      <c r="GM515" s="190"/>
      <c r="GN515" s="190"/>
      <c r="GO515" s="190"/>
      <c r="GP515" s="190"/>
      <c r="GQ515" s="190"/>
      <c r="GR515" s="190"/>
      <c r="GS515" s="190"/>
      <c r="GT515" s="190"/>
      <c r="GU515" s="190"/>
      <c r="GV515" s="190"/>
      <c r="GW515" s="190"/>
      <c r="GX515" s="190"/>
      <c r="GY515" s="190"/>
      <c r="GZ515" s="190"/>
      <c r="HA515" s="190"/>
      <c r="HB515" s="190"/>
      <c r="HC515" s="190"/>
      <c r="HD515" s="190"/>
      <c r="HE515" s="190"/>
      <c r="HF515" s="190"/>
      <c r="HG515" s="190"/>
      <c r="HH515" s="190"/>
      <c r="HI515" s="190"/>
      <c r="HJ515" s="190"/>
      <c r="HK515" s="190"/>
      <c r="HL515" s="190"/>
      <c r="HM515" s="190"/>
      <c r="HN515" s="190"/>
      <c r="HO515" s="190"/>
      <c r="HP515" s="190"/>
      <c r="HQ515" s="190"/>
      <c r="HR515" s="190"/>
      <c r="HS515" s="190"/>
      <c r="HT515" s="190"/>
      <c r="HU515" s="190"/>
    </row>
    <row r="516" spans="1:229" s="191" customFormat="1" ht="25.5">
      <c r="A516" s="172">
        <f t="shared" si="22"/>
        <v>507</v>
      </c>
      <c r="B516" s="173" t="s">
        <v>1659</v>
      </c>
      <c r="C516" s="183" t="s">
        <v>1658</v>
      </c>
      <c r="D516" s="172">
        <v>1984</v>
      </c>
      <c r="E516" s="183" t="s">
        <v>1614</v>
      </c>
      <c r="F516" s="183" t="s">
        <v>861</v>
      </c>
      <c r="G516" s="183"/>
      <c r="H516" s="172"/>
      <c r="I516" s="172"/>
      <c r="J516" s="172"/>
      <c r="K516" s="184">
        <v>448438</v>
      </c>
      <c r="L516" s="172" t="s">
        <v>1603</v>
      </c>
      <c r="M516" s="179" t="s">
        <v>3494</v>
      </c>
      <c r="N516" s="172" t="s">
        <v>878</v>
      </c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90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190"/>
      <c r="AP516" s="190"/>
      <c r="AQ516" s="190"/>
      <c r="AR516" s="190"/>
      <c r="AS516" s="190"/>
      <c r="AT516" s="190"/>
      <c r="AU516" s="190"/>
      <c r="AV516" s="190"/>
      <c r="AW516" s="190"/>
      <c r="AX516" s="190"/>
      <c r="AY516" s="190"/>
      <c r="AZ516" s="190"/>
      <c r="BA516" s="190"/>
      <c r="BB516" s="190"/>
      <c r="BC516" s="190"/>
      <c r="BD516" s="190"/>
      <c r="BE516" s="190"/>
      <c r="BF516" s="190"/>
      <c r="BG516" s="190"/>
      <c r="BH516" s="190"/>
      <c r="BI516" s="190"/>
      <c r="BJ516" s="190"/>
      <c r="BK516" s="190"/>
      <c r="BL516" s="190"/>
      <c r="BM516" s="190"/>
      <c r="BN516" s="190"/>
      <c r="BO516" s="190"/>
      <c r="BP516" s="190"/>
      <c r="BQ516" s="190"/>
      <c r="BR516" s="190"/>
      <c r="BS516" s="190"/>
      <c r="BT516" s="190"/>
      <c r="BU516" s="190"/>
      <c r="BV516" s="190"/>
      <c r="BW516" s="190"/>
      <c r="BX516" s="190"/>
      <c r="BY516" s="190"/>
      <c r="BZ516" s="190"/>
      <c r="CA516" s="190"/>
      <c r="CB516" s="190"/>
      <c r="CC516" s="190"/>
      <c r="CD516" s="190"/>
      <c r="CE516" s="190"/>
      <c r="CF516" s="190"/>
      <c r="CG516" s="190"/>
      <c r="CH516" s="190"/>
      <c r="CI516" s="190"/>
      <c r="CJ516" s="190"/>
      <c r="CK516" s="190"/>
      <c r="CL516" s="190"/>
      <c r="CM516" s="190"/>
      <c r="CN516" s="190"/>
      <c r="CO516" s="190"/>
      <c r="CP516" s="190"/>
      <c r="CQ516" s="190"/>
      <c r="CR516" s="190"/>
      <c r="CS516" s="190"/>
      <c r="CT516" s="190"/>
      <c r="CU516" s="190"/>
      <c r="CV516" s="190"/>
      <c r="CW516" s="190"/>
      <c r="CX516" s="190"/>
      <c r="CY516" s="190"/>
      <c r="CZ516" s="190"/>
      <c r="DA516" s="190"/>
      <c r="DB516" s="190"/>
      <c r="DC516" s="190"/>
      <c r="DD516" s="190"/>
      <c r="DE516" s="190"/>
      <c r="DF516" s="190"/>
      <c r="DG516" s="190"/>
      <c r="DH516" s="190"/>
      <c r="DI516" s="190"/>
      <c r="DJ516" s="190"/>
      <c r="DK516" s="190"/>
      <c r="DL516" s="190"/>
      <c r="DM516" s="190"/>
      <c r="DN516" s="190"/>
      <c r="DO516" s="190"/>
      <c r="DP516" s="190"/>
      <c r="DQ516" s="190"/>
      <c r="DR516" s="190"/>
      <c r="DS516" s="190"/>
      <c r="DT516" s="190"/>
      <c r="DU516" s="190"/>
      <c r="DV516" s="190"/>
      <c r="DW516" s="190"/>
      <c r="DX516" s="190"/>
      <c r="DY516" s="190"/>
      <c r="DZ516" s="190"/>
      <c r="EA516" s="190"/>
      <c r="EB516" s="190"/>
      <c r="EC516" s="190"/>
      <c r="ED516" s="190"/>
      <c r="EE516" s="190"/>
      <c r="EF516" s="190"/>
      <c r="EG516" s="190"/>
      <c r="EH516" s="190"/>
      <c r="EI516" s="190"/>
      <c r="EJ516" s="190"/>
      <c r="EK516" s="190"/>
      <c r="EL516" s="190"/>
      <c r="EM516" s="190"/>
      <c r="EN516" s="190"/>
      <c r="EO516" s="190"/>
      <c r="EP516" s="190"/>
      <c r="EQ516" s="190"/>
      <c r="ER516" s="190"/>
      <c r="ES516" s="190"/>
      <c r="ET516" s="190"/>
      <c r="EU516" s="190"/>
      <c r="EV516" s="190"/>
      <c r="EW516" s="190"/>
      <c r="EX516" s="190"/>
      <c r="EY516" s="190"/>
      <c r="EZ516" s="190"/>
      <c r="FA516" s="190"/>
      <c r="FB516" s="190"/>
      <c r="FC516" s="190"/>
      <c r="FD516" s="190"/>
      <c r="FE516" s="190"/>
      <c r="FF516" s="190"/>
      <c r="FG516" s="190"/>
      <c r="FH516" s="190"/>
      <c r="FI516" s="190"/>
      <c r="FJ516" s="190"/>
      <c r="FK516" s="190"/>
      <c r="FL516" s="190"/>
      <c r="FM516" s="190"/>
      <c r="FN516" s="190"/>
      <c r="FO516" s="190"/>
      <c r="FP516" s="190"/>
      <c r="FQ516" s="190"/>
      <c r="FR516" s="190"/>
      <c r="FS516" s="190"/>
      <c r="FT516" s="190"/>
      <c r="FU516" s="190"/>
      <c r="FV516" s="190"/>
      <c r="FW516" s="190"/>
      <c r="FX516" s="190"/>
      <c r="FY516" s="190"/>
      <c r="FZ516" s="190"/>
      <c r="GA516" s="190"/>
      <c r="GB516" s="190"/>
      <c r="GC516" s="190"/>
      <c r="GD516" s="190"/>
      <c r="GE516" s="190"/>
      <c r="GF516" s="190"/>
      <c r="GG516" s="190"/>
      <c r="GH516" s="190"/>
      <c r="GI516" s="190"/>
      <c r="GJ516" s="190"/>
      <c r="GK516" s="190"/>
      <c r="GL516" s="190"/>
      <c r="GM516" s="190"/>
      <c r="GN516" s="190"/>
      <c r="GO516" s="190"/>
      <c r="GP516" s="190"/>
      <c r="GQ516" s="190"/>
      <c r="GR516" s="190"/>
      <c r="GS516" s="190"/>
      <c r="GT516" s="190"/>
      <c r="GU516" s="190"/>
      <c r="GV516" s="190"/>
      <c r="GW516" s="190"/>
      <c r="GX516" s="190"/>
      <c r="GY516" s="190"/>
      <c r="GZ516" s="190"/>
      <c r="HA516" s="190"/>
      <c r="HB516" s="190"/>
      <c r="HC516" s="190"/>
      <c r="HD516" s="190"/>
      <c r="HE516" s="190"/>
      <c r="HF516" s="190"/>
      <c r="HG516" s="190"/>
      <c r="HH516" s="190"/>
      <c r="HI516" s="190"/>
      <c r="HJ516" s="190"/>
      <c r="HK516" s="190"/>
      <c r="HL516" s="190"/>
      <c r="HM516" s="190"/>
      <c r="HN516" s="190"/>
      <c r="HO516" s="190"/>
      <c r="HP516" s="190"/>
      <c r="HQ516" s="190"/>
      <c r="HR516" s="190"/>
      <c r="HS516" s="190"/>
      <c r="HT516" s="190"/>
      <c r="HU516" s="190"/>
    </row>
    <row r="517" spans="1:229" s="30" customFormat="1" ht="25.5">
      <c r="A517" s="172">
        <f t="shared" si="22"/>
        <v>508</v>
      </c>
      <c r="B517" s="54" t="s">
        <v>1660</v>
      </c>
      <c r="C517" s="42" t="s">
        <v>1658</v>
      </c>
      <c r="D517" s="57">
        <v>1984</v>
      </c>
      <c r="E517" s="42" t="s">
        <v>1614</v>
      </c>
      <c r="F517" s="42" t="s">
        <v>861</v>
      </c>
      <c r="G517" s="42"/>
      <c r="H517" s="57"/>
      <c r="I517" s="57"/>
      <c r="J517" s="57"/>
      <c r="K517" s="65">
        <v>448438</v>
      </c>
      <c r="L517" s="57" t="s">
        <v>1603</v>
      </c>
      <c r="M517" s="55" t="s">
        <v>3494</v>
      </c>
      <c r="N517" s="57" t="s">
        <v>878</v>
      </c>
      <c r="O517" s="38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</row>
    <row r="518" spans="1:229" s="30" customFormat="1" ht="25.5">
      <c r="A518" s="172">
        <f t="shared" si="22"/>
        <v>509</v>
      </c>
      <c r="B518" s="54" t="s">
        <v>1661</v>
      </c>
      <c r="C518" s="42" t="s">
        <v>1658</v>
      </c>
      <c r="D518" s="57">
        <v>1984</v>
      </c>
      <c r="E518" s="42" t="s">
        <v>1614</v>
      </c>
      <c r="F518" s="42" t="s">
        <v>861</v>
      </c>
      <c r="G518" s="42"/>
      <c r="H518" s="57"/>
      <c r="I518" s="57"/>
      <c r="J518" s="57"/>
      <c r="K518" s="65">
        <v>448438</v>
      </c>
      <c r="L518" s="57" t="s">
        <v>1603</v>
      </c>
      <c r="M518" s="55" t="s">
        <v>3494</v>
      </c>
      <c r="N518" s="57" t="s">
        <v>878</v>
      </c>
      <c r="O518" s="38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</row>
    <row r="519" spans="1:229" s="30" customFormat="1" ht="25.5">
      <c r="A519" s="172">
        <f t="shared" si="22"/>
        <v>510</v>
      </c>
      <c r="B519" s="54" t="s">
        <v>1662</v>
      </c>
      <c r="C519" s="42" t="s">
        <v>1663</v>
      </c>
      <c r="D519" s="57">
        <v>1990</v>
      </c>
      <c r="E519" s="42" t="s">
        <v>1614</v>
      </c>
      <c r="F519" s="42" t="s">
        <v>861</v>
      </c>
      <c r="G519" s="42"/>
      <c r="H519" s="57"/>
      <c r="I519" s="57"/>
      <c r="J519" s="57"/>
      <c r="K519" s="65">
        <v>1342.12</v>
      </c>
      <c r="L519" s="57" t="s">
        <v>1603</v>
      </c>
      <c r="M519" s="55" t="s">
        <v>3494</v>
      </c>
      <c r="N519" s="57" t="s">
        <v>878</v>
      </c>
      <c r="O519" s="38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</row>
    <row r="520" spans="1:229" s="30" customFormat="1" ht="25.5">
      <c r="A520" s="172">
        <f t="shared" si="22"/>
        <v>511</v>
      </c>
      <c r="B520" s="54" t="s">
        <v>1664</v>
      </c>
      <c r="C520" s="42" t="s">
        <v>2357</v>
      </c>
      <c r="D520" s="57">
        <v>1990</v>
      </c>
      <c r="E520" s="42" t="s">
        <v>1614</v>
      </c>
      <c r="F520" s="42" t="s">
        <v>861</v>
      </c>
      <c r="G520" s="42"/>
      <c r="H520" s="57"/>
      <c r="I520" s="57"/>
      <c r="J520" s="57"/>
      <c r="K520" s="65">
        <v>11826</v>
      </c>
      <c r="L520" s="57" t="s">
        <v>1603</v>
      </c>
      <c r="M520" s="55" t="s">
        <v>3494</v>
      </c>
      <c r="N520" s="57" t="s">
        <v>878</v>
      </c>
      <c r="O520" s="38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</row>
    <row r="521" spans="1:229" s="30" customFormat="1" ht="25.5">
      <c r="A521" s="172">
        <f t="shared" si="22"/>
        <v>512</v>
      </c>
      <c r="B521" s="54" t="s">
        <v>1665</v>
      </c>
      <c r="C521" s="42" t="s">
        <v>1666</v>
      </c>
      <c r="D521" s="57">
        <v>1990</v>
      </c>
      <c r="E521" s="42" t="s">
        <v>1614</v>
      </c>
      <c r="F521" s="42" t="s">
        <v>861</v>
      </c>
      <c r="G521" s="42"/>
      <c r="H521" s="57"/>
      <c r="I521" s="57"/>
      <c r="J521" s="57"/>
      <c r="K521" s="65">
        <v>24955</v>
      </c>
      <c r="L521" s="57" t="s">
        <v>1603</v>
      </c>
      <c r="M521" s="55" t="s">
        <v>3494</v>
      </c>
      <c r="N521" s="57" t="s">
        <v>878</v>
      </c>
      <c r="O521" s="38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</row>
    <row r="522" spans="1:229" s="30" customFormat="1" ht="25.5">
      <c r="A522" s="172">
        <f t="shared" si="22"/>
        <v>513</v>
      </c>
      <c r="B522" s="54" t="s">
        <v>1667</v>
      </c>
      <c r="C522" s="42" t="s">
        <v>2357</v>
      </c>
      <c r="D522" s="57">
        <v>1990</v>
      </c>
      <c r="E522" s="42" t="s">
        <v>1614</v>
      </c>
      <c r="F522" s="42" t="s">
        <v>861</v>
      </c>
      <c r="G522" s="42"/>
      <c r="H522" s="57"/>
      <c r="I522" s="57"/>
      <c r="J522" s="57"/>
      <c r="K522" s="65">
        <v>6238</v>
      </c>
      <c r="L522" s="57" t="s">
        <v>1603</v>
      </c>
      <c r="M522" s="55" t="s">
        <v>3494</v>
      </c>
      <c r="N522" s="57" t="s">
        <v>878</v>
      </c>
      <c r="O522" s="38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</row>
    <row r="523" spans="1:229" s="30" customFormat="1" ht="25.5">
      <c r="A523" s="172">
        <f t="shared" si="22"/>
        <v>514</v>
      </c>
      <c r="B523" s="54" t="s">
        <v>1668</v>
      </c>
      <c r="C523" s="42" t="s">
        <v>21</v>
      </c>
      <c r="D523" s="57">
        <v>1990</v>
      </c>
      <c r="E523" s="42" t="s">
        <v>1614</v>
      </c>
      <c r="F523" s="42" t="s">
        <v>861</v>
      </c>
      <c r="G523" s="42"/>
      <c r="H523" s="57"/>
      <c r="I523" s="57"/>
      <c r="J523" s="57"/>
      <c r="K523" s="65">
        <v>3743</v>
      </c>
      <c r="L523" s="57" t="s">
        <v>1603</v>
      </c>
      <c r="M523" s="55" t="s">
        <v>3494</v>
      </c>
      <c r="N523" s="57" t="s">
        <v>878</v>
      </c>
      <c r="O523" s="38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</row>
    <row r="524" spans="1:229" s="191" customFormat="1" ht="25.5">
      <c r="A524" s="172">
        <f t="shared" si="22"/>
        <v>515</v>
      </c>
      <c r="B524" s="173" t="s">
        <v>1669</v>
      </c>
      <c r="C524" s="183" t="s">
        <v>1670</v>
      </c>
      <c r="D524" s="172">
        <v>1990</v>
      </c>
      <c r="E524" s="183" t="s">
        <v>1614</v>
      </c>
      <c r="F524" s="183" t="s">
        <v>861</v>
      </c>
      <c r="G524" s="183"/>
      <c r="H524" s="172"/>
      <c r="I524" s="172"/>
      <c r="J524" s="172"/>
      <c r="K524" s="184">
        <v>36010</v>
      </c>
      <c r="L524" s="172" t="s">
        <v>1603</v>
      </c>
      <c r="M524" s="179" t="s">
        <v>3494</v>
      </c>
      <c r="N524" s="172" t="s">
        <v>878</v>
      </c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  <c r="BQ524" s="190"/>
      <c r="BR524" s="190"/>
      <c r="BS524" s="190"/>
      <c r="BT524" s="190"/>
      <c r="BU524" s="190"/>
      <c r="BV524" s="190"/>
      <c r="BW524" s="190"/>
      <c r="BX524" s="190"/>
      <c r="BY524" s="190"/>
      <c r="BZ524" s="190"/>
      <c r="CA524" s="190"/>
      <c r="CB524" s="190"/>
      <c r="CC524" s="190"/>
      <c r="CD524" s="190"/>
      <c r="CE524" s="190"/>
      <c r="CF524" s="190"/>
      <c r="CG524" s="190"/>
      <c r="CH524" s="190"/>
      <c r="CI524" s="190"/>
      <c r="CJ524" s="190"/>
      <c r="CK524" s="190"/>
      <c r="CL524" s="190"/>
      <c r="CM524" s="190"/>
      <c r="CN524" s="190"/>
      <c r="CO524" s="190"/>
      <c r="CP524" s="190"/>
      <c r="CQ524" s="190"/>
      <c r="CR524" s="190"/>
      <c r="CS524" s="190"/>
      <c r="CT524" s="190"/>
      <c r="CU524" s="190"/>
      <c r="CV524" s="190"/>
      <c r="CW524" s="190"/>
      <c r="CX524" s="190"/>
      <c r="CY524" s="190"/>
      <c r="CZ524" s="190"/>
      <c r="DA524" s="190"/>
      <c r="DB524" s="190"/>
      <c r="DC524" s="190"/>
      <c r="DD524" s="190"/>
      <c r="DE524" s="190"/>
      <c r="DF524" s="190"/>
      <c r="DG524" s="190"/>
      <c r="DH524" s="190"/>
      <c r="DI524" s="190"/>
      <c r="DJ524" s="190"/>
      <c r="DK524" s="190"/>
      <c r="DL524" s="190"/>
      <c r="DM524" s="190"/>
      <c r="DN524" s="190"/>
      <c r="DO524" s="190"/>
      <c r="DP524" s="190"/>
      <c r="DQ524" s="190"/>
      <c r="DR524" s="190"/>
      <c r="DS524" s="190"/>
      <c r="DT524" s="190"/>
      <c r="DU524" s="190"/>
      <c r="DV524" s="190"/>
      <c r="DW524" s="190"/>
      <c r="DX524" s="190"/>
      <c r="DY524" s="190"/>
      <c r="DZ524" s="190"/>
      <c r="EA524" s="190"/>
      <c r="EB524" s="190"/>
      <c r="EC524" s="190"/>
      <c r="ED524" s="190"/>
      <c r="EE524" s="190"/>
      <c r="EF524" s="190"/>
      <c r="EG524" s="190"/>
      <c r="EH524" s="190"/>
      <c r="EI524" s="190"/>
      <c r="EJ524" s="190"/>
      <c r="EK524" s="190"/>
      <c r="EL524" s="190"/>
      <c r="EM524" s="190"/>
      <c r="EN524" s="190"/>
      <c r="EO524" s="190"/>
      <c r="EP524" s="190"/>
      <c r="EQ524" s="190"/>
      <c r="ER524" s="190"/>
      <c r="ES524" s="190"/>
      <c r="ET524" s="190"/>
      <c r="EU524" s="190"/>
      <c r="EV524" s="190"/>
      <c r="EW524" s="190"/>
      <c r="EX524" s="190"/>
      <c r="EY524" s="190"/>
      <c r="EZ524" s="190"/>
      <c r="FA524" s="190"/>
      <c r="FB524" s="190"/>
      <c r="FC524" s="190"/>
      <c r="FD524" s="190"/>
      <c r="FE524" s="190"/>
      <c r="FF524" s="190"/>
      <c r="FG524" s="190"/>
      <c r="FH524" s="190"/>
      <c r="FI524" s="190"/>
      <c r="FJ524" s="190"/>
      <c r="FK524" s="190"/>
      <c r="FL524" s="190"/>
      <c r="FM524" s="190"/>
      <c r="FN524" s="190"/>
      <c r="FO524" s="190"/>
      <c r="FP524" s="190"/>
      <c r="FQ524" s="190"/>
      <c r="FR524" s="190"/>
      <c r="FS524" s="190"/>
      <c r="FT524" s="190"/>
      <c r="FU524" s="190"/>
      <c r="FV524" s="190"/>
      <c r="FW524" s="190"/>
      <c r="FX524" s="190"/>
      <c r="FY524" s="190"/>
      <c r="FZ524" s="190"/>
      <c r="GA524" s="190"/>
      <c r="GB524" s="190"/>
      <c r="GC524" s="190"/>
      <c r="GD524" s="190"/>
      <c r="GE524" s="190"/>
      <c r="GF524" s="190"/>
      <c r="GG524" s="190"/>
      <c r="GH524" s="190"/>
      <c r="GI524" s="190"/>
      <c r="GJ524" s="190"/>
      <c r="GK524" s="190"/>
      <c r="GL524" s="190"/>
      <c r="GM524" s="190"/>
      <c r="GN524" s="190"/>
      <c r="GO524" s="190"/>
      <c r="GP524" s="190"/>
      <c r="GQ524" s="190"/>
      <c r="GR524" s="190"/>
      <c r="GS524" s="190"/>
      <c r="GT524" s="190"/>
      <c r="GU524" s="190"/>
      <c r="GV524" s="190"/>
      <c r="GW524" s="190"/>
      <c r="GX524" s="190"/>
      <c r="GY524" s="190"/>
      <c r="GZ524" s="190"/>
      <c r="HA524" s="190"/>
      <c r="HB524" s="190"/>
      <c r="HC524" s="190"/>
      <c r="HD524" s="190"/>
      <c r="HE524" s="190"/>
      <c r="HF524" s="190"/>
      <c r="HG524" s="190"/>
      <c r="HH524" s="190"/>
      <c r="HI524" s="190"/>
      <c r="HJ524" s="190"/>
      <c r="HK524" s="190"/>
      <c r="HL524" s="190"/>
      <c r="HM524" s="190"/>
      <c r="HN524" s="190"/>
      <c r="HO524" s="190"/>
      <c r="HP524" s="190"/>
      <c r="HQ524" s="190"/>
      <c r="HR524" s="190"/>
      <c r="HS524" s="190"/>
      <c r="HT524" s="190"/>
      <c r="HU524" s="190"/>
    </row>
    <row r="525" spans="1:229" s="191" customFormat="1" ht="25.5">
      <c r="A525" s="172">
        <f t="shared" si="22"/>
        <v>516</v>
      </c>
      <c r="B525" s="173" t="s">
        <v>1671</v>
      </c>
      <c r="C525" s="183" t="s">
        <v>1670</v>
      </c>
      <c r="D525" s="172">
        <v>1990</v>
      </c>
      <c r="E525" s="183" t="s">
        <v>1614</v>
      </c>
      <c r="F525" s="183" t="s">
        <v>861</v>
      </c>
      <c r="G525" s="183"/>
      <c r="H525" s="172"/>
      <c r="I525" s="172"/>
      <c r="J525" s="172"/>
      <c r="K525" s="184">
        <v>36010</v>
      </c>
      <c r="L525" s="172" t="s">
        <v>1603</v>
      </c>
      <c r="M525" s="179" t="s">
        <v>3494</v>
      </c>
      <c r="N525" s="172" t="s">
        <v>878</v>
      </c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0"/>
      <c r="BN525" s="190"/>
      <c r="BO525" s="190"/>
      <c r="BP525" s="190"/>
      <c r="BQ525" s="190"/>
      <c r="BR525" s="190"/>
      <c r="BS525" s="190"/>
      <c r="BT525" s="190"/>
      <c r="BU525" s="190"/>
      <c r="BV525" s="190"/>
      <c r="BW525" s="190"/>
      <c r="BX525" s="190"/>
      <c r="BY525" s="190"/>
      <c r="BZ525" s="190"/>
      <c r="CA525" s="190"/>
      <c r="CB525" s="190"/>
      <c r="CC525" s="190"/>
      <c r="CD525" s="190"/>
      <c r="CE525" s="190"/>
      <c r="CF525" s="190"/>
      <c r="CG525" s="190"/>
      <c r="CH525" s="190"/>
      <c r="CI525" s="190"/>
      <c r="CJ525" s="190"/>
      <c r="CK525" s="190"/>
      <c r="CL525" s="190"/>
      <c r="CM525" s="190"/>
      <c r="CN525" s="190"/>
      <c r="CO525" s="190"/>
      <c r="CP525" s="190"/>
      <c r="CQ525" s="190"/>
      <c r="CR525" s="190"/>
      <c r="CS525" s="190"/>
      <c r="CT525" s="190"/>
      <c r="CU525" s="190"/>
      <c r="CV525" s="190"/>
      <c r="CW525" s="190"/>
      <c r="CX525" s="190"/>
      <c r="CY525" s="190"/>
      <c r="CZ525" s="190"/>
      <c r="DA525" s="190"/>
      <c r="DB525" s="190"/>
      <c r="DC525" s="190"/>
      <c r="DD525" s="190"/>
      <c r="DE525" s="190"/>
      <c r="DF525" s="190"/>
      <c r="DG525" s="190"/>
      <c r="DH525" s="190"/>
      <c r="DI525" s="190"/>
      <c r="DJ525" s="190"/>
      <c r="DK525" s="190"/>
      <c r="DL525" s="190"/>
      <c r="DM525" s="190"/>
      <c r="DN525" s="190"/>
      <c r="DO525" s="190"/>
      <c r="DP525" s="190"/>
      <c r="DQ525" s="190"/>
      <c r="DR525" s="190"/>
      <c r="DS525" s="190"/>
      <c r="DT525" s="190"/>
      <c r="DU525" s="190"/>
      <c r="DV525" s="190"/>
      <c r="DW525" s="190"/>
      <c r="DX525" s="190"/>
      <c r="DY525" s="190"/>
      <c r="DZ525" s="190"/>
      <c r="EA525" s="190"/>
      <c r="EB525" s="190"/>
      <c r="EC525" s="190"/>
      <c r="ED525" s="190"/>
      <c r="EE525" s="190"/>
      <c r="EF525" s="190"/>
      <c r="EG525" s="190"/>
      <c r="EH525" s="190"/>
      <c r="EI525" s="190"/>
      <c r="EJ525" s="190"/>
      <c r="EK525" s="190"/>
      <c r="EL525" s="190"/>
      <c r="EM525" s="190"/>
      <c r="EN525" s="190"/>
      <c r="EO525" s="190"/>
      <c r="EP525" s="190"/>
      <c r="EQ525" s="190"/>
      <c r="ER525" s="190"/>
      <c r="ES525" s="190"/>
      <c r="ET525" s="190"/>
      <c r="EU525" s="190"/>
      <c r="EV525" s="190"/>
      <c r="EW525" s="190"/>
      <c r="EX525" s="190"/>
      <c r="EY525" s="190"/>
      <c r="EZ525" s="190"/>
      <c r="FA525" s="190"/>
      <c r="FB525" s="190"/>
      <c r="FC525" s="190"/>
      <c r="FD525" s="190"/>
      <c r="FE525" s="190"/>
      <c r="FF525" s="190"/>
      <c r="FG525" s="190"/>
      <c r="FH525" s="190"/>
      <c r="FI525" s="190"/>
      <c r="FJ525" s="190"/>
      <c r="FK525" s="190"/>
      <c r="FL525" s="190"/>
      <c r="FM525" s="190"/>
      <c r="FN525" s="190"/>
      <c r="FO525" s="190"/>
      <c r="FP525" s="190"/>
      <c r="FQ525" s="190"/>
      <c r="FR525" s="190"/>
      <c r="FS525" s="190"/>
      <c r="FT525" s="190"/>
      <c r="FU525" s="190"/>
      <c r="FV525" s="190"/>
      <c r="FW525" s="190"/>
      <c r="FX525" s="190"/>
      <c r="FY525" s="190"/>
      <c r="FZ525" s="190"/>
      <c r="GA525" s="190"/>
      <c r="GB525" s="190"/>
      <c r="GC525" s="190"/>
      <c r="GD525" s="190"/>
      <c r="GE525" s="190"/>
      <c r="GF525" s="190"/>
      <c r="GG525" s="190"/>
      <c r="GH525" s="190"/>
      <c r="GI525" s="190"/>
      <c r="GJ525" s="190"/>
      <c r="GK525" s="190"/>
      <c r="GL525" s="190"/>
      <c r="GM525" s="190"/>
      <c r="GN525" s="190"/>
      <c r="GO525" s="190"/>
      <c r="GP525" s="190"/>
      <c r="GQ525" s="190"/>
      <c r="GR525" s="190"/>
      <c r="GS525" s="190"/>
      <c r="GT525" s="190"/>
      <c r="GU525" s="190"/>
      <c r="GV525" s="190"/>
      <c r="GW525" s="190"/>
      <c r="GX525" s="190"/>
      <c r="GY525" s="190"/>
      <c r="GZ525" s="190"/>
      <c r="HA525" s="190"/>
      <c r="HB525" s="190"/>
      <c r="HC525" s="190"/>
      <c r="HD525" s="190"/>
      <c r="HE525" s="190"/>
      <c r="HF525" s="190"/>
      <c r="HG525" s="190"/>
      <c r="HH525" s="190"/>
      <c r="HI525" s="190"/>
      <c r="HJ525" s="190"/>
      <c r="HK525" s="190"/>
      <c r="HL525" s="190"/>
      <c r="HM525" s="190"/>
      <c r="HN525" s="190"/>
      <c r="HO525" s="190"/>
      <c r="HP525" s="190"/>
      <c r="HQ525" s="190"/>
      <c r="HR525" s="190"/>
      <c r="HS525" s="190"/>
      <c r="HT525" s="190"/>
      <c r="HU525" s="190"/>
    </row>
    <row r="526" spans="1:229" s="191" customFormat="1" ht="25.5">
      <c r="A526" s="172">
        <f t="shared" si="22"/>
        <v>517</v>
      </c>
      <c r="B526" s="173" t="s">
        <v>1672</v>
      </c>
      <c r="C526" s="183" t="s">
        <v>1673</v>
      </c>
      <c r="D526" s="172">
        <v>1990</v>
      </c>
      <c r="E526" s="183" t="s">
        <v>1614</v>
      </c>
      <c r="F526" s="183" t="s">
        <v>861</v>
      </c>
      <c r="G526" s="183"/>
      <c r="H526" s="172"/>
      <c r="I526" s="172"/>
      <c r="J526" s="172"/>
      <c r="K526" s="184">
        <v>11523</v>
      </c>
      <c r="L526" s="172" t="s">
        <v>1603</v>
      </c>
      <c r="M526" s="179" t="s">
        <v>3494</v>
      </c>
      <c r="N526" s="172" t="s">
        <v>878</v>
      </c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0"/>
      <c r="BN526" s="190"/>
      <c r="BO526" s="190"/>
      <c r="BP526" s="190"/>
      <c r="BQ526" s="190"/>
      <c r="BR526" s="190"/>
      <c r="BS526" s="190"/>
      <c r="BT526" s="190"/>
      <c r="BU526" s="190"/>
      <c r="BV526" s="190"/>
      <c r="BW526" s="190"/>
      <c r="BX526" s="190"/>
      <c r="BY526" s="190"/>
      <c r="BZ526" s="190"/>
      <c r="CA526" s="190"/>
      <c r="CB526" s="190"/>
      <c r="CC526" s="190"/>
      <c r="CD526" s="190"/>
      <c r="CE526" s="190"/>
      <c r="CF526" s="190"/>
      <c r="CG526" s="190"/>
      <c r="CH526" s="190"/>
      <c r="CI526" s="190"/>
      <c r="CJ526" s="190"/>
      <c r="CK526" s="190"/>
      <c r="CL526" s="190"/>
      <c r="CM526" s="190"/>
      <c r="CN526" s="190"/>
      <c r="CO526" s="190"/>
      <c r="CP526" s="190"/>
      <c r="CQ526" s="190"/>
      <c r="CR526" s="190"/>
      <c r="CS526" s="190"/>
      <c r="CT526" s="190"/>
      <c r="CU526" s="190"/>
      <c r="CV526" s="190"/>
      <c r="CW526" s="190"/>
      <c r="CX526" s="190"/>
      <c r="CY526" s="190"/>
      <c r="CZ526" s="190"/>
      <c r="DA526" s="190"/>
      <c r="DB526" s="190"/>
      <c r="DC526" s="190"/>
      <c r="DD526" s="190"/>
      <c r="DE526" s="190"/>
      <c r="DF526" s="190"/>
      <c r="DG526" s="190"/>
      <c r="DH526" s="190"/>
      <c r="DI526" s="190"/>
      <c r="DJ526" s="190"/>
      <c r="DK526" s="190"/>
      <c r="DL526" s="190"/>
      <c r="DM526" s="190"/>
      <c r="DN526" s="190"/>
      <c r="DO526" s="190"/>
      <c r="DP526" s="190"/>
      <c r="DQ526" s="190"/>
      <c r="DR526" s="190"/>
      <c r="DS526" s="190"/>
      <c r="DT526" s="190"/>
      <c r="DU526" s="190"/>
      <c r="DV526" s="190"/>
      <c r="DW526" s="190"/>
      <c r="DX526" s="190"/>
      <c r="DY526" s="190"/>
      <c r="DZ526" s="190"/>
      <c r="EA526" s="190"/>
      <c r="EB526" s="190"/>
      <c r="EC526" s="190"/>
      <c r="ED526" s="190"/>
      <c r="EE526" s="190"/>
      <c r="EF526" s="190"/>
      <c r="EG526" s="190"/>
      <c r="EH526" s="190"/>
      <c r="EI526" s="190"/>
      <c r="EJ526" s="190"/>
      <c r="EK526" s="190"/>
      <c r="EL526" s="190"/>
      <c r="EM526" s="190"/>
      <c r="EN526" s="190"/>
      <c r="EO526" s="190"/>
      <c r="EP526" s="190"/>
      <c r="EQ526" s="190"/>
      <c r="ER526" s="190"/>
      <c r="ES526" s="190"/>
      <c r="ET526" s="190"/>
      <c r="EU526" s="190"/>
      <c r="EV526" s="190"/>
      <c r="EW526" s="190"/>
      <c r="EX526" s="190"/>
      <c r="EY526" s="190"/>
      <c r="EZ526" s="190"/>
      <c r="FA526" s="190"/>
      <c r="FB526" s="190"/>
      <c r="FC526" s="190"/>
      <c r="FD526" s="190"/>
      <c r="FE526" s="190"/>
      <c r="FF526" s="190"/>
      <c r="FG526" s="190"/>
      <c r="FH526" s="190"/>
      <c r="FI526" s="190"/>
      <c r="FJ526" s="190"/>
      <c r="FK526" s="190"/>
      <c r="FL526" s="190"/>
      <c r="FM526" s="190"/>
      <c r="FN526" s="190"/>
      <c r="FO526" s="190"/>
      <c r="FP526" s="190"/>
      <c r="FQ526" s="190"/>
      <c r="FR526" s="190"/>
      <c r="FS526" s="190"/>
      <c r="FT526" s="190"/>
      <c r="FU526" s="190"/>
      <c r="FV526" s="190"/>
      <c r="FW526" s="190"/>
      <c r="FX526" s="190"/>
      <c r="FY526" s="190"/>
      <c r="FZ526" s="190"/>
      <c r="GA526" s="190"/>
      <c r="GB526" s="190"/>
      <c r="GC526" s="190"/>
      <c r="GD526" s="190"/>
      <c r="GE526" s="190"/>
      <c r="GF526" s="190"/>
      <c r="GG526" s="190"/>
      <c r="GH526" s="190"/>
      <c r="GI526" s="190"/>
      <c r="GJ526" s="190"/>
      <c r="GK526" s="190"/>
      <c r="GL526" s="190"/>
      <c r="GM526" s="190"/>
      <c r="GN526" s="190"/>
      <c r="GO526" s="190"/>
      <c r="GP526" s="190"/>
      <c r="GQ526" s="190"/>
      <c r="GR526" s="190"/>
      <c r="GS526" s="190"/>
      <c r="GT526" s="190"/>
      <c r="GU526" s="190"/>
      <c r="GV526" s="190"/>
      <c r="GW526" s="190"/>
      <c r="GX526" s="190"/>
      <c r="GY526" s="190"/>
      <c r="GZ526" s="190"/>
      <c r="HA526" s="190"/>
      <c r="HB526" s="190"/>
      <c r="HC526" s="190"/>
      <c r="HD526" s="190"/>
      <c r="HE526" s="190"/>
      <c r="HF526" s="190"/>
      <c r="HG526" s="190"/>
      <c r="HH526" s="190"/>
      <c r="HI526" s="190"/>
      <c r="HJ526" s="190"/>
      <c r="HK526" s="190"/>
      <c r="HL526" s="190"/>
      <c r="HM526" s="190"/>
      <c r="HN526" s="190"/>
      <c r="HO526" s="190"/>
      <c r="HP526" s="190"/>
      <c r="HQ526" s="190"/>
      <c r="HR526" s="190"/>
      <c r="HS526" s="190"/>
      <c r="HT526" s="190"/>
      <c r="HU526" s="190"/>
    </row>
    <row r="527" spans="1:229" s="30" customFormat="1" ht="25.5">
      <c r="A527" s="172">
        <f t="shared" si="22"/>
        <v>518</v>
      </c>
      <c r="B527" s="54" t="s">
        <v>1674</v>
      </c>
      <c r="C527" s="42" t="s">
        <v>139</v>
      </c>
      <c r="D527" s="57">
        <v>1993</v>
      </c>
      <c r="E527" s="42" t="s">
        <v>1614</v>
      </c>
      <c r="F527" s="42" t="s">
        <v>861</v>
      </c>
      <c r="G527" s="42"/>
      <c r="H527" s="57"/>
      <c r="I527" s="57"/>
      <c r="J527" s="57"/>
      <c r="K527" s="65">
        <v>6788</v>
      </c>
      <c r="L527" s="57" t="s">
        <v>1603</v>
      </c>
      <c r="M527" s="55" t="s">
        <v>3494</v>
      </c>
      <c r="N527" s="57" t="s">
        <v>878</v>
      </c>
      <c r="O527" s="38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</row>
    <row r="528" spans="1:229" s="43" customFormat="1" ht="25.5">
      <c r="A528" s="172">
        <f t="shared" si="22"/>
        <v>519</v>
      </c>
      <c r="B528" s="54" t="s">
        <v>140</v>
      </c>
      <c r="C528" s="42" t="s">
        <v>141</v>
      </c>
      <c r="D528" s="57">
        <v>1993</v>
      </c>
      <c r="E528" s="42" t="s">
        <v>1614</v>
      </c>
      <c r="F528" s="42" t="s">
        <v>861</v>
      </c>
      <c r="G528" s="42"/>
      <c r="H528" s="57"/>
      <c r="I528" s="57"/>
      <c r="J528" s="57"/>
      <c r="K528" s="65">
        <v>25860</v>
      </c>
      <c r="L528" s="57" t="s">
        <v>1603</v>
      </c>
      <c r="M528" s="55" t="s">
        <v>3494</v>
      </c>
      <c r="N528" s="57" t="s">
        <v>878</v>
      </c>
      <c r="O528" s="38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  <c r="EB528" s="34"/>
      <c r="EC528" s="34"/>
      <c r="ED528" s="34"/>
      <c r="EE528" s="34"/>
      <c r="EF528" s="34"/>
      <c r="EG528" s="34"/>
      <c r="EH528" s="34"/>
      <c r="EI528" s="34"/>
      <c r="EJ528" s="34"/>
      <c r="EK528" s="34"/>
      <c r="EL528" s="34"/>
      <c r="EM528" s="34"/>
      <c r="EN528" s="34"/>
      <c r="EO528" s="34"/>
      <c r="EP528" s="34"/>
      <c r="EQ528" s="34"/>
      <c r="ER528" s="34"/>
      <c r="ES528" s="34"/>
      <c r="ET528" s="34"/>
      <c r="EU528" s="34"/>
      <c r="EV528" s="34"/>
      <c r="EW528" s="34"/>
      <c r="EX528" s="34"/>
      <c r="EY528" s="34"/>
      <c r="EZ528" s="34"/>
      <c r="FA528" s="34"/>
      <c r="FB528" s="34"/>
      <c r="FC528" s="34"/>
      <c r="FD528" s="34"/>
      <c r="FE528" s="34"/>
      <c r="FF528" s="34"/>
      <c r="FG528" s="34"/>
      <c r="FH528" s="34"/>
      <c r="FI528" s="34"/>
      <c r="FJ528" s="34"/>
      <c r="FK528" s="34"/>
      <c r="FL528" s="34"/>
      <c r="FM528" s="34"/>
      <c r="FN528" s="34"/>
      <c r="FO528" s="34"/>
      <c r="FP528" s="34"/>
      <c r="FQ528" s="34"/>
      <c r="FR528" s="34"/>
      <c r="FS528" s="34"/>
      <c r="FT528" s="34"/>
      <c r="FU528" s="34"/>
      <c r="FV528" s="34"/>
      <c r="FW528" s="34"/>
      <c r="FX528" s="34"/>
      <c r="FY528" s="34"/>
      <c r="FZ528" s="34"/>
      <c r="GA528" s="34"/>
      <c r="GB528" s="34"/>
      <c r="GC528" s="34"/>
      <c r="GD528" s="34"/>
      <c r="GE528" s="34"/>
      <c r="GF528" s="34"/>
      <c r="GG528" s="34"/>
      <c r="GH528" s="34"/>
      <c r="GI528" s="34"/>
      <c r="GJ528" s="34"/>
      <c r="GK528" s="34"/>
      <c r="GL528" s="34"/>
      <c r="GM528" s="34"/>
      <c r="GN528" s="34"/>
      <c r="GO528" s="34"/>
      <c r="GP528" s="34"/>
      <c r="GQ528" s="34"/>
      <c r="GR528" s="34"/>
      <c r="GS528" s="34"/>
      <c r="GT528" s="34"/>
      <c r="GU528" s="34"/>
      <c r="GV528" s="34"/>
      <c r="GW528" s="34"/>
      <c r="GX528" s="34"/>
      <c r="GY528" s="34"/>
      <c r="GZ528" s="34"/>
      <c r="HA528" s="34"/>
      <c r="HB528" s="34"/>
      <c r="HC528" s="34"/>
      <c r="HD528" s="34"/>
      <c r="HE528" s="34"/>
      <c r="HF528" s="34"/>
      <c r="HG528" s="34"/>
      <c r="HH528" s="34"/>
      <c r="HI528" s="34"/>
      <c r="HJ528" s="34"/>
      <c r="HK528" s="34"/>
      <c r="HL528" s="34"/>
      <c r="HM528" s="34"/>
      <c r="HN528" s="34"/>
      <c r="HO528" s="34"/>
      <c r="HP528" s="34"/>
      <c r="HQ528" s="34"/>
      <c r="HR528" s="34"/>
      <c r="HS528" s="34"/>
      <c r="HT528" s="34"/>
      <c r="HU528" s="34"/>
    </row>
    <row r="529" spans="1:229" s="191" customFormat="1" ht="25.5">
      <c r="A529" s="172">
        <f t="shared" si="22"/>
        <v>520</v>
      </c>
      <c r="B529" s="173" t="s">
        <v>142</v>
      </c>
      <c r="C529" s="183" t="s">
        <v>143</v>
      </c>
      <c r="D529" s="172">
        <v>1993</v>
      </c>
      <c r="E529" s="183" t="s">
        <v>1614</v>
      </c>
      <c r="F529" s="183" t="s">
        <v>861</v>
      </c>
      <c r="G529" s="183"/>
      <c r="H529" s="172"/>
      <c r="I529" s="172"/>
      <c r="J529" s="172"/>
      <c r="K529" s="184">
        <v>32324</v>
      </c>
      <c r="L529" s="172" t="s">
        <v>1603</v>
      </c>
      <c r="M529" s="179" t="s">
        <v>3494</v>
      </c>
      <c r="N529" s="172" t="s">
        <v>878</v>
      </c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0"/>
      <c r="AU529" s="190"/>
      <c r="AV529" s="190"/>
      <c r="AW529" s="190"/>
      <c r="AX529" s="190"/>
      <c r="AY529" s="190"/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  <c r="BQ529" s="190"/>
      <c r="BR529" s="190"/>
      <c r="BS529" s="190"/>
      <c r="BT529" s="190"/>
      <c r="BU529" s="190"/>
      <c r="BV529" s="190"/>
      <c r="BW529" s="190"/>
      <c r="BX529" s="190"/>
      <c r="BY529" s="190"/>
      <c r="BZ529" s="190"/>
      <c r="CA529" s="190"/>
      <c r="CB529" s="190"/>
      <c r="CC529" s="190"/>
      <c r="CD529" s="190"/>
      <c r="CE529" s="190"/>
      <c r="CF529" s="190"/>
      <c r="CG529" s="190"/>
      <c r="CH529" s="190"/>
      <c r="CI529" s="190"/>
      <c r="CJ529" s="190"/>
      <c r="CK529" s="190"/>
      <c r="CL529" s="190"/>
      <c r="CM529" s="190"/>
      <c r="CN529" s="190"/>
      <c r="CO529" s="190"/>
      <c r="CP529" s="190"/>
      <c r="CQ529" s="190"/>
      <c r="CR529" s="190"/>
      <c r="CS529" s="190"/>
      <c r="CT529" s="190"/>
      <c r="CU529" s="190"/>
      <c r="CV529" s="190"/>
      <c r="CW529" s="190"/>
      <c r="CX529" s="190"/>
      <c r="CY529" s="190"/>
      <c r="CZ529" s="190"/>
      <c r="DA529" s="190"/>
      <c r="DB529" s="190"/>
      <c r="DC529" s="190"/>
      <c r="DD529" s="190"/>
      <c r="DE529" s="190"/>
      <c r="DF529" s="190"/>
      <c r="DG529" s="190"/>
      <c r="DH529" s="190"/>
      <c r="DI529" s="190"/>
      <c r="DJ529" s="190"/>
      <c r="DK529" s="190"/>
      <c r="DL529" s="190"/>
      <c r="DM529" s="190"/>
      <c r="DN529" s="190"/>
      <c r="DO529" s="190"/>
      <c r="DP529" s="190"/>
      <c r="DQ529" s="190"/>
      <c r="DR529" s="190"/>
      <c r="DS529" s="190"/>
      <c r="DT529" s="190"/>
      <c r="DU529" s="190"/>
      <c r="DV529" s="190"/>
      <c r="DW529" s="190"/>
      <c r="DX529" s="190"/>
      <c r="DY529" s="190"/>
      <c r="DZ529" s="190"/>
      <c r="EA529" s="190"/>
      <c r="EB529" s="190"/>
      <c r="EC529" s="190"/>
      <c r="ED529" s="190"/>
      <c r="EE529" s="190"/>
      <c r="EF529" s="190"/>
      <c r="EG529" s="190"/>
      <c r="EH529" s="190"/>
      <c r="EI529" s="190"/>
      <c r="EJ529" s="190"/>
      <c r="EK529" s="190"/>
      <c r="EL529" s="190"/>
      <c r="EM529" s="190"/>
      <c r="EN529" s="190"/>
      <c r="EO529" s="190"/>
      <c r="EP529" s="190"/>
      <c r="EQ529" s="190"/>
      <c r="ER529" s="190"/>
      <c r="ES529" s="190"/>
      <c r="ET529" s="190"/>
      <c r="EU529" s="190"/>
      <c r="EV529" s="190"/>
      <c r="EW529" s="190"/>
      <c r="EX529" s="190"/>
      <c r="EY529" s="190"/>
      <c r="EZ529" s="190"/>
      <c r="FA529" s="190"/>
      <c r="FB529" s="190"/>
      <c r="FC529" s="190"/>
      <c r="FD529" s="190"/>
      <c r="FE529" s="190"/>
      <c r="FF529" s="190"/>
      <c r="FG529" s="190"/>
      <c r="FH529" s="190"/>
      <c r="FI529" s="190"/>
      <c r="FJ529" s="190"/>
      <c r="FK529" s="190"/>
      <c r="FL529" s="190"/>
      <c r="FM529" s="190"/>
      <c r="FN529" s="190"/>
      <c r="FO529" s="190"/>
      <c r="FP529" s="190"/>
      <c r="FQ529" s="190"/>
      <c r="FR529" s="190"/>
      <c r="FS529" s="190"/>
      <c r="FT529" s="190"/>
      <c r="FU529" s="190"/>
      <c r="FV529" s="190"/>
      <c r="FW529" s="190"/>
      <c r="FX529" s="190"/>
      <c r="FY529" s="190"/>
      <c r="FZ529" s="190"/>
      <c r="GA529" s="190"/>
      <c r="GB529" s="190"/>
      <c r="GC529" s="190"/>
      <c r="GD529" s="190"/>
      <c r="GE529" s="190"/>
      <c r="GF529" s="190"/>
      <c r="GG529" s="190"/>
      <c r="GH529" s="190"/>
      <c r="GI529" s="190"/>
      <c r="GJ529" s="190"/>
      <c r="GK529" s="190"/>
      <c r="GL529" s="190"/>
      <c r="GM529" s="190"/>
      <c r="GN529" s="190"/>
      <c r="GO529" s="190"/>
      <c r="GP529" s="190"/>
      <c r="GQ529" s="190"/>
      <c r="GR529" s="190"/>
      <c r="GS529" s="190"/>
      <c r="GT529" s="190"/>
      <c r="GU529" s="190"/>
      <c r="GV529" s="190"/>
      <c r="GW529" s="190"/>
      <c r="GX529" s="190"/>
      <c r="GY529" s="190"/>
      <c r="GZ529" s="190"/>
      <c r="HA529" s="190"/>
      <c r="HB529" s="190"/>
      <c r="HC529" s="190"/>
      <c r="HD529" s="190"/>
      <c r="HE529" s="190"/>
      <c r="HF529" s="190"/>
      <c r="HG529" s="190"/>
      <c r="HH529" s="190"/>
      <c r="HI529" s="190"/>
      <c r="HJ529" s="190"/>
      <c r="HK529" s="190"/>
      <c r="HL529" s="190"/>
      <c r="HM529" s="190"/>
      <c r="HN529" s="190"/>
      <c r="HO529" s="190"/>
      <c r="HP529" s="190"/>
      <c r="HQ529" s="190"/>
      <c r="HR529" s="190"/>
      <c r="HS529" s="190"/>
      <c r="HT529" s="190"/>
      <c r="HU529" s="190"/>
    </row>
    <row r="530" spans="1:229" s="191" customFormat="1" ht="25.5">
      <c r="A530" s="172">
        <f t="shared" ref="A530:A593" si="23">A529+1</f>
        <v>521</v>
      </c>
      <c r="B530" s="173" t="s">
        <v>144</v>
      </c>
      <c r="C530" s="183" t="s">
        <v>145</v>
      </c>
      <c r="D530" s="172">
        <v>1993</v>
      </c>
      <c r="E530" s="183" t="s">
        <v>1614</v>
      </c>
      <c r="F530" s="183" t="s">
        <v>861</v>
      </c>
      <c r="G530" s="183"/>
      <c r="H530" s="172"/>
      <c r="I530" s="172"/>
      <c r="J530" s="172"/>
      <c r="K530" s="184">
        <v>16162</v>
      </c>
      <c r="L530" s="172" t="s">
        <v>1603</v>
      </c>
      <c r="M530" s="179" t="s">
        <v>3494</v>
      </c>
      <c r="N530" s="172" t="s">
        <v>878</v>
      </c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0"/>
      <c r="AR530" s="190"/>
      <c r="AS530" s="190"/>
      <c r="AT530" s="190"/>
      <c r="AU530" s="190"/>
      <c r="AV530" s="190"/>
      <c r="AW530" s="190"/>
      <c r="AX530" s="190"/>
      <c r="AY530" s="190"/>
      <c r="AZ530" s="190"/>
      <c r="BA530" s="190"/>
      <c r="BB530" s="190"/>
      <c r="BC530" s="190"/>
      <c r="BD530" s="190"/>
      <c r="BE530" s="190"/>
      <c r="BF530" s="190"/>
      <c r="BG530" s="190"/>
      <c r="BH530" s="190"/>
      <c r="BI530" s="190"/>
      <c r="BJ530" s="190"/>
      <c r="BK530" s="190"/>
      <c r="BL530" s="190"/>
      <c r="BM530" s="190"/>
      <c r="BN530" s="190"/>
      <c r="BO530" s="190"/>
      <c r="BP530" s="190"/>
      <c r="BQ530" s="190"/>
      <c r="BR530" s="190"/>
      <c r="BS530" s="190"/>
      <c r="BT530" s="190"/>
      <c r="BU530" s="190"/>
      <c r="BV530" s="190"/>
      <c r="BW530" s="190"/>
      <c r="BX530" s="190"/>
      <c r="BY530" s="190"/>
      <c r="BZ530" s="190"/>
      <c r="CA530" s="190"/>
      <c r="CB530" s="190"/>
      <c r="CC530" s="190"/>
      <c r="CD530" s="190"/>
      <c r="CE530" s="190"/>
      <c r="CF530" s="190"/>
      <c r="CG530" s="190"/>
      <c r="CH530" s="190"/>
      <c r="CI530" s="190"/>
      <c r="CJ530" s="190"/>
      <c r="CK530" s="190"/>
      <c r="CL530" s="190"/>
      <c r="CM530" s="190"/>
      <c r="CN530" s="190"/>
      <c r="CO530" s="190"/>
      <c r="CP530" s="190"/>
      <c r="CQ530" s="190"/>
      <c r="CR530" s="190"/>
      <c r="CS530" s="190"/>
      <c r="CT530" s="190"/>
      <c r="CU530" s="190"/>
      <c r="CV530" s="190"/>
      <c r="CW530" s="190"/>
      <c r="CX530" s="190"/>
      <c r="CY530" s="190"/>
      <c r="CZ530" s="190"/>
      <c r="DA530" s="190"/>
      <c r="DB530" s="190"/>
      <c r="DC530" s="190"/>
      <c r="DD530" s="190"/>
      <c r="DE530" s="190"/>
      <c r="DF530" s="190"/>
      <c r="DG530" s="190"/>
      <c r="DH530" s="190"/>
      <c r="DI530" s="190"/>
      <c r="DJ530" s="190"/>
      <c r="DK530" s="190"/>
      <c r="DL530" s="190"/>
      <c r="DM530" s="190"/>
      <c r="DN530" s="190"/>
      <c r="DO530" s="190"/>
      <c r="DP530" s="190"/>
      <c r="DQ530" s="190"/>
      <c r="DR530" s="190"/>
      <c r="DS530" s="190"/>
      <c r="DT530" s="190"/>
      <c r="DU530" s="190"/>
      <c r="DV530" s="190"/>
      <c r="DW530" s="190"/>
      <c r="DX530" s="190"/>
      <c r="DY530" s="190"/>
      <c r="DZ530" s="190"/>
      <c r="EA530" s="190"/>
      <c r="EB530" s="190"/>
      <c r="EC530" s="190"/>
      <c r="ED530" s="190"/>
      <c r="EE530" s="190"/>
      <c r="EF530" s="190"/>
      <c r="EG530" s="190"/>
      <c r="EH530" s="190"/>
      <c r="EI530" s="190"/>
      <c r="EJ530" s="190"/>
      <c r="EK530" s="190"/>
      <c r="EL530" s="190"/>
      <c r="EM530" s="190"/>
      <c r="EN530" s="190"/>
      <c r="EO530" s="190"/>
      <c r="EP530" s="190"/>
      <c r="EQ530" s="190"/>
      <c r="ER530" s="190"/>
      <c r="ES530" s="190"/>
      <c r="ET530" s="190"/>
      <c r="EU530" s="190"/>
      <c r="EV530" s="190"/>
      <c r="EW530" s="190"/>
      <c r="EX530" s="190"/>
      <c r="EY530" s="190"/>
      <c r="EZ530" s="190"/>
      <c r="FA530" s="190"/>
      <c r="FB530" s="190"/>
      <c r="FC530" s="190"/>
      <c r="FD530" s="190"/>
      <c r="FE530" s="190"/>
      <c r="FF530" s="190"/>
      <c r="FG530" s="190"/>
      <c r="FH530" s="190"/>
      <c r="FI530" s="190"/>
      <c r="FJ530" s="190"/>
      <c r="FK530" s="190"/>
      <c r="FL530" s="190"/>
      <c r="FM530" s="190"/>
      <c r="FN530" s="190"/>
      <c r="FO530" s="190"/>
      <c r="FP530" s="190"/>
      <c r="FQ530" s="190"/>
      <c r="FR530" s="190"/>
      <c r="FS530" s="190"/>
      <c r="FT530" s="190"/>
      <c r="FU530" s="190"/>
      <c r="FV530" s="190"/>
      <c r="FW530" s="190"/>
      <c r="FX530" s="190"/>
      <c r="FY530" s="190"/>
      <c r="FZ530" s="190"/>
      <c r="GA530" s="190"/>
      <c r="GB530" s="190"/>
      <c r="GC530" s="190"/>
      <c r="GD530" s="190"/>
      <c r="GE530" s="190"/>
      <c r="GF530" s="190"/>
      <c r="GG530" s="190"/>
      <c r="GH530" s="190"/>
      <c r="GI530" s="190"/>
      <c r="GJ530" s="190"/>
      <c r="GK530" s="190"/>
      <c r="GL530" s="190"/>
      <c r="GM530" s="190"/>
      <c r="GN530" s="190"/>
      <c r="GO530" s="190"/>
      <c r="GP530" s="190"/>
      <c r="GQ530" s="190"/>
      <c r="GR530" s="190"/>
      <c r="GS530" s="190"/>
      <c r="GT530" s="190"/>
      <c r="GU530" s="190"/>
      <c r="GV530" s="190"/>
      <c r="GW530" s="190"/>
      <c r="GX530" s="190"/>
      <c r="GY530" s="190"/>
      <c r="GZ530" s="190"/>
      <c r="HA530" s="190"/>
      <c r="HB530" s="190"/>
      <c r="HC530" s="190"/>
      <c r="HD530" s="190"/>
      <c r="HE530" s="190"/>
      <c r="HF530" s="190"/>
      <c r="HG530" s="190"/>
      <c r="HH530" s="190"/>
      <c r="HI530" s="190"/>
      <c r="HJ530" s="190"/>
      <c r="HK530" s="190"/>
      <c r="HL530" s="190"/>
      <c r="HM530" s="190"/>
      <c r="HN530" s="190"/>
      <c r="HO530" s="190"/>
      <c r="HP530" s="190"/>
      <c r="HQ530" s="190"/>
      <c r="HR530" s="190"/>
      <c r="HS530" s="190"/>
      <c r="HT530" s="190"/>
      <c r="HU530" s="190"/>
    </row>
    <row r="531" spans="1:229" s="191" customFormat="1" ht="25.5">
      <c r="A531" s="172">
        <f t="shared" si="23"/>
        <v>522</v>
      </c>
      <c r="B531" s="173" t="s">
        <v>146</v>
      </c>
      <c r="C531" s="183" t="s">
        <v>147</v>
      </c>
      <c r="D531" s="172">
        <v>1984</v>
      </c>
      <c r="E531" s="183" t="s">
        <v>1614</v>
      </c>
      <c r="F531" s="183" t="s">
        <v>861</v>
      </c>
      <c r="G531" s="183"/>
      <c r="H531" s="172"/>
      <c r="I531" s="172"/>
      <c r="J531" s="172"/>
      <c r="K531" s="184">
        <v>40079</v>
      </c>
      <c r="L531" s="172" t="s">
        <v>1603</v>
      </c>
      <c r="M531" s="179" t="s">
        <v>3494</v>
      </c>
      <c r="N531" s="172" t="s">
        <v>878</v>
      </c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0"/>
      <c r="AR531" s="190"/>
      <c r="AS531" s="190"/>
      <c r="AT531" s="190"/>
      <c r="AU531" s="190"/>
      <c r="AV531" s="190"/>
      <c r="AW531" s="190"/>
      <c r="AX531" s="190"/>
      <c r="AY531" s="190"/>
      <c r="AZ531" s="190"/>
      <c r="BA531" s="190"/>
      <c r="BB531" s="190"/>
      <c r="BC531" s="190"/>
      <c r="BD531" s="190"/>
      <c r="BE531" s="190"/>
      <c r="BF531" s="190"/>
      <c r="BG531" s="190"/>
      <c r="BH531" s="190"/>
      <c r="BI531" s="190"/>
      <c r="BJ531" s="190"/>
      <c r="BK531" s="190"/>
      <c r="BL531" s="190"/>
      <c r="BM531" s="190"/>
      <c r="BN531" s="190"/>
      <c r="BO531" s="190"/>
      <c r="BP531" s="190"/>
      <c r="BQ531" s="190"/>
      <c r="BR531" s="190"/>
      <c r="BS531" s="190"/>
      <c r="BT531" s="190"/>
      <c r="BU531" s="190"/>
      <c r="BV531" s="190"/>
      <c r="BW531" s="190"/>
      <c r="BX531" s="190"/>
      <c r="BY531" s="190"/>
      <c r="BZ531" s="190"/>
      <c r="CA531" s="190"/>
      <c r="CB531" s="190"/>
      <c r="CC531" s="190"/>
      <c r="CD531" s="190"/>
      <c r="CE531" s="190"/>
      <c r="CF531" s="190"/>
      <c r="CG531" s="190"/>
      <c r="CH531" s="190"/>
      <c r="CI531" s="190"/>
      <c r="CJ531" s="190"/>
      <c r="CK531" s="190"/>
      <c r="CL531" s="190"/>
      <c r="CM531" s="190"/>
      <c r="CN531" s="190"/>
      <c r="CO531" s="190"/>
      <c r="CP531" s="190"/>
      <c r="CQ531" s="190"/>
      <c r="CR531" s="190"/>
      <c r="CS531" s="190"/>
      <c r="CT531" s="190"/>
      <c r="CU531" s="190"/>
      <c r="CV531" s="190"/>
      <c r="CW531" s="190"/>
      <c r="CX531" s="190"/>
      <c r="CY531" s="190"/>
      <c r="CZ531" s="190"/>
      <c r="DA531" s="190"/>
      <c r="DB531" s="190"/>
      <c r="DC531" s="190"/>
      <c r="DD531" s="190"/>
      <c r="DE531" s="190"/>
      <c r="DF531" s="190"/>
      <c r="DG531" s="190"/>
      <c r="DH531" s="190"/>
      <c r="DI531" s="190"/>
      <c r="DJ531" s="190"/>
      <c r="DK531" s="190"/>
      <c r="DL531" s="190"/>
      <c r="DM531" s="190"/>
      <c r="DN531" s="190"/>
      <c r="DO531" s="190"/>
      <c r="DP531" s="190"/>
      <c r="DQ531" s="190"/>
      <c r="DR531" s="190"/>
      <c r="DS531" s="190"/>
      <c r="DT531" s="190"/>
      <c r="DU531" s="190"/>
      <c r="DV531" s="190"/>
      <c r="DW531" s="190"/>
      <c r="DX531" s="190"/>
      <c r="DY531" s="190"/>
      <c r="DZ531" s="190"/>
      <c r="EA531" s="190"/>
      <c r="EB531" s="190"/>
      <c r="EC531" s="190"/>
      <c r="ED531" s="190"/>
      <c r="EE531" s="190"/>
      <c r="EF531" s="190"/>
      <c r="EG531" s="190"/>
      <c r="EH531" s="190"/>
      <c r="EI531" s="190"/>
      <c r="EJ531" s="190"/>
      <c r="EK531" s="190"/>
      <c r="EL531" s="190"/>
      <c r="EM531" s="190"/>
      <c r="EN531" s="190"/>
      <c r="EO531" s="190"/>
      <c r="EP531" s="190"/>
      <c r="EQ531" s="190"/>
      <c r="ER531" s="190"/>
      <c r="ES531" s="190"/>
      <c r="ET531" s="190"/>
      <c r="EU531" s="190"/>
      <c r="EV531" s="190"/>
      <c r="EW531" s="190"/>
      <c r="EX531" s="190"/>
      <c r="EY531" s="190"/>
      <c r="EZ531" s="190"/>
      <c r="FA531" s="190"/>
      <c r="FB531" s="190"/>
      <c r="FC531" s="190"/>
      <c r="FD531" s="190"/>
      <c r="FE531" s="190"/>
      <c r="FF531" s="190"/>
      <c r="FG531" s="190"/>
      <c r="FH531" s="190"/>
      <c r="FI531" s="190"/>
      <c r="FJ531" s="190"/>
      <c r="FK531" s="190"/>
      <c r="FL531" s="190"/>
      <c r="FM531" s="190"/>
      <c r="FN531" s="190"/>
      <c r="FO531" s="190"/>
      <c r="FP531" s="190"/>
      <c r="FQ531" s="190"/>
      <c r="FR531" s="190"/>
      <c r="FS531" s="190"/>
      <c r="FT531" s="190"/>
      <c r="FU531" s="190"/>
      <c r="FV531" s="190"/>
      <c r="FW531" s="190"/>
      <c r="FX531" s="190"/>
      <c r="FY531" s="190"/>
      <c r="FZ531" s="190"/>
      <c r="GA531" s="190"/>
      <c r="GB531" s="190"/>
      <c r="GC531" s="190"/>
      <c r="GD531" s="190"/>
      <c r="GE531" s="190"/>
      <c r="GF531" s="190"/>
      <c r="GG531" s="190"/>
      <c r="GH531" s="190"/>
      <c r="GI531" s="190"/>
      <c r="GJ531" s="190"/>
      <c r="GK531" s="190"/>
      <c r="GL531" s="190"/>
      <c r="GM531" s="190"/>
      <c r="GN531" s="190"/>
      <c r="GO531" s="190"/>
      <c r="GP531" s="190"/>
      <c r="GQ531" s="190"/>
      <c r="GR531" s="190"/>
      <c r="GS531" s="190"/>
      <c r="GT531" s="190"/>
      <c r="GU531" s="190"/>
      <c r="GV531" s="190"/>
      <c r="GW531" s="190"/>
      <c r="GX531" s="190"/>
      <c r="GY531" s="190"/>
      <c r="GZ531" s="190"/>
      <c r="HA531" s="190"/>
      <c r="HB531" s="190"/>
      <c r="HC531" s="190"/>
      <c r="HD531" s="190"/>
      <c r="HE531" s="190"/>
      <c r="HF531" s="190"/>
      <c r="HG531" s="190"/>
      <c r="HH531" s="190"/>
      <c r="HI531" s="190"/>
      <c r="HJ531" s="190"/>
      <c r="HK531" s="190"/>
      <c r="HL531" s="190"/>
      <c r="HM531" s="190"/>
      <c r="HN531" s="190"/>
      <c r="HO531" s="190"/>
      <c r="HP531" s="190"/>
      <c r="HQ531" s="190"/>
      <c r="HR531" s="190"/>
      <c r="HS531" s="190"/>
      <c r="HT531" s="190"/>
      <c r="HU531" s="190"/>
    </row>
    <row r="532" spans="1:229" s="191" customFormat="1" ht="25.5">
      <c r="A532" s="172">
        <f t="shared" si="23"/>
        <v>523</v>
      </c>
      <c r="B532" s="173" t="s">
        <v>119</v>
      </c>
      <c r="C532" s="183" t="s">
        <v>147</v>
      </c>
      <c r="D532" s="172">
        <v>1984</v>
      </c>
      <c r="E532" s="183" t="s">
        <v>1614</v>
      </c>
      <c r="F532" s="183" t="s">
        <v>861</v>
      </c>
      <c r="G532" s="183"/>
      <c r="H532" s="172"/>
      <c r="I532" s="172"/>
      <c r="J532" s="172"/>
      <c r="K532" s="184">
        <v>40079</v>
      </c>
      <c r="L532" s="172" t="s">
        <v>1603</v>
      </c>
      <c r="M532" s="179" t="s">
        <v>3494</v>
      </c>
      <c r="N532" s="172" t="s">
        <v>878</v>
      </c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  <c r="BF532" s="190"/>
      <c r="BG532" s="190"/>
      <c r="BH532" s="190"/>
      <c r="BI532" s="190"/>
      <c r="BJ532" s="190"/>
      <c r="BK532" s="190"/>
      <c r="BL532" s="190"/>
      <c r="BM532" s="190"/>
      <c r="BN532" s="190"/>
      <c r="BO532" s="190"/>
      <c r="BP532" s="190"/>
      <c r="BQ532" s="190"/>
      <c r="BR532" s="190"/>
      <c r="BS532" s="190"/>
      <c r="BT532" s="190"/>
      <c r="BU532" s="190"/>
      <c r="BV532" s="190"/>
      <c r="BW532" s="190"/>
      <c r="BX532" s="190"/>
      <c r="BY532" s="190"/>
      <c r="BZ532" s="190"/>
      <c r="CA532" s="190"/>
      <c r="CB532" s="190"/>
      <c r="CC532" s="190"/>
      <c r="CD532" s="190"/>
      <c r="CE532" s="190"/>
      <c r="CF532" s="190"/>
      <c r="CG532" s="190"/>
      <c r="CH532" s="190"/>
      <c r="CI532" s="190"/>
      <c r="CJ532" s="190"/>
      <c r="CK532" s="190"/>
      <c r="CL532" s="190"/>
      <c r="CM532" s="190"/>
      <c r="CN532" s="190"/>
      <c r="CO532" s="190"/>
      <c r="CP532" s="190"/>
      <c r="CQ532" s="190"/>
      <c r="CR532" s="190"/>
      <c r="CS532" s="190"/>
      <c r="CT532" s="190"/>
      <c r="CU532" s="190"/>
      <c r="CV532" s="190"/>
      <c r="CW532" s="190"/>
      <c r="CX532" s="190"/>
      <c r="CY532" s="190"/>
      <c r="CZ532" s="190"/>
      <c r="DA532" s="190"/>
      <c r="DB532" s="190"/>
      <c r="DC532" s="190"/>
      <c r="DD532" s="190"/>
      <c r="DE532" s="190"/>
      <c r="DF532" s="190"/>
      <c r="DG532" s="190"/>
      <c r="DH532" s="190"/>
      <c r="DI532" s="190"/>
      <c r="DJ532" s="190"/>
      <c r="DK532" s="190"/>
      <c r="DL532" s="190"/>
      <c r="DM532" s="190"/>
      <c r="DN532" s="190"/>
      <c r="DO532" s="190"/>
      <c r="DP532" s="190"/>
      <c r="DQ532" s="190"/>
      <c r="DR532" s="190"/>
      <c r="DS532" s="190"/>
      <c r="DT532" s="190"/>
      <c r="DU532" s="190"/>
      <c r="DV532" s="190"/>
      <c r="DW532" s="190"/>
      <c r="DX532" s="190"/>
      <c r="DY532" s="190"/>
      <c r="DZ532" s="190"/>
      <c r="EA532" s="190"/>
      <c r="EB532" s="190"/>
      <c r="EC532" s="190"/>
      <c r="ED532" s="190"/>
      <c r="EE532" s="190"/>
      <c r="EF532" s="190"/>
      <c r="EG532" s="190"/>
      <c r="EH532" s="190"/>
      <c r="EI532" s="190"/>
      <c r="EJ532" s="190"/>
      <c r="EK532" s="190"/>
      <c r="EL532" s="190"/>
      <c r="EM532" s="190"/>
      <c r="EN532" s="190"/>
      <c r="EO532" s="190"/>
      <c r="EP532" s="190"/>
      <c r="EQ532" s="190"/>
      <c r="ER532" s="190"/>
      <c r="ES532" s="190"/>
      <c r="ET532" s="190"/>
      <c r="EU532" s="190"/>
      <c r="EV532" s="190"/>
      <c r="EW532" s="190"/>
      <c r="EX532" s="190"/>
      <c r="EY532" s="190"/>
      <c r="EZ532" s="190"/>
      <c r="FA532" s="190"/>
      <c r="FB532" s="190"/>
      <c r="FC532" s="190"/>
      <c r="FD532" s="190"/>
      <c r="FE532" s="190"/>
      <c r="FF532" s="190"/>
      <c r="FG532" s="190"/>
      <c r="FH532" s="190"/>
      <c r="FI532" s="190"/>
      <c r="FJ532" s="190"/>
      <c r="FK532" s="190"/>
      <c r="FL532" s="190"/>
      <c r="FM532" s="190"/>
      <c r="FN532" s="190"/>
      <c r="FO532" s="190"/>
      <c r="FP532" s="190"/>
      <c r="FQ532" s="190"/>
      <c r="FR532" s="190"/>
      <c r="FS532" s="190"/>
      <c r="FT532" s="190"/>
      <c r="FU532" s="190"/>
      <c r="FV532" s="190"/>
      <c r="FW532" s="190"/>
      <c r="FX532" s="190"/>
      <c r="FY532" s="190"/>
      <c r="FZ532" s="190"/>
      <c r="GA532" s="190"/>
      <c r="GB532" s="190"/>
      <c r="GC532" s="190"/>
      <c r="GD532" s="190"/>
      <c r="GE532" s="190"/>
      <c r="GF532" s="190"/>
      <c r="GG532" s="190"/>
      <c r="GH532" s="190"/>
      <c r="GI532" s="190"/>
      <c r="GJ532" s="190"/>
      <c r="GK532" s="190"/>
      <c r="GL532" s="190"/>
      <c r="GM532" s="190"/>
      <c r="GN532" s="190"/>
      <c r="GO532" s="190"/>
      <c r="GP532" s="190"/>
      <c r="GQ532" s="190"/>
      <c r="GR532" s="190"/>
      <c r="GS532" s="190"/>
      <c r="GT532" s="190"/>
      <c r="GU532" s="190"/>
      <c r="GV532" s="190"/>
      <c r="GW532" s="190"/>
      <c r="GX532" s="190"/>
      <c r="GY532" s="190"/>
      <c r="GZ532" s="190"/>
      <c r="HA532" s="190"/>
      <c r="HB532" s="190"/>
      <c r="HC532" s="190"/>
      <c r="HD532" s="190"/>
      <c r="HE532" s="190"/>
      <c r="HF532" s="190"/>
      <c r="HG532" s="190"/>
      <c r="HH532" s="190"/>
      <c r="HI532" s="190"/>
      <c r="HJ532" s="190"/>
      <c r="HK532" s="190"/>
      <c r="HL532" s="190"/>
      <c r="HM532" s="190"/>
      <c r="HN532" s="190"/>
      <c r="HO532" s="190"/>
      <c r="HP532" s="190"/>
      <c r="HQ532" s="190"/>
      <c r="HR532" s="190"/>
      <c r="HS532" s="190"/>
      <c r="HT532" s="190"/>
      <c r="HU532" s="190"/>
    </row>
    <row r="533" spans="1:229" s="191" customFormat="1" ht="25.5">
      <c r="A533" s="172">
        <f t="shared" si="23"/>
        <v>524</v>
      </c>
      <c r="B533" s="173" t="s">
        <v>120</v>
      </c>
      <c r="C533" s="183" t="s">
        <v>147</v>
      </c>
      <c r="D533" s="172">
        <v>1984</v>
      </c>
      <c r="E533" s="183" t="s">
        <v>1614</v>
      </c>
      <c r="F533" s="183" t="s">
        <v>861</v>
      </c>
      <c r="G533" s="183"/>
      <c r="H533" s="172"/>
      <c r="I533" s="172"/>
      <c r="J533" s="172"/>
      <c r="K533" s="184">
        <v>40079</v>
      </c>
      <c r="L533" s="172" t="s">
        <v>1603</v>
      </c>
      <c r="M533" s="179" t="s">
        <v>3494</v>
      </c>
      <c r="N533" s="172" t="s">
        <v>878</v>
      </c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0"/>
      <c r="AU533" s="190"/>
      <c r="AV533" s="190"/>
      <c r="AW533" s="190"/>
      <c r="AX533" s="190"/>
      <c r="AY533" s="190"/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  <c r="BQ533" s="190"/>
      <c r="BR533" s="190"/>
      <c r="BS533" s="190"/>
      <c r="BT533" s="190"/>
      <c r="BU533" s="190"/>
      <c r="BV533" s="190"/>
      <c r="BW533" s="190"/>
      <c r="BX533" s="190"/>
      <c r="BY533" s="190"/>
      <c r="BZ533" s="190"/>
      <c r="CA533" s="190"/>
      <c r="CB533" s="190"/>
      <c r="CC533" s="190"/>
      <c r="CD533" s="190"/>
      <c r="CE533" s="190"/>
      <c r="CF533" s="190"/>
      <c r="CG533" s="190"/>
      <c r="CH533" s="190"/>
      <c r="CI533" s="190"/>
      <c r="CJ533" s="190"/>
      <c r="CK533" s="190"/>
      <c r="CL533" s="190"/>
      <c r="CM533" s="190"/>
      <c r="CN533" s="190"/>
      <c r="CO533" s="190"/>
      <c r="CP533" s="190"/>
      <c r="CQ533" s="190"/>
      <c r="CR533" s="190"/>
      <c r="CS533" s="190"/>
      <c r="CT533" s="190"/>
      <c r="CU533" s="190"/>
      <c r="CV533" s="190"/>
      <c r="CW533" s="190"/>
      <c r="CX533" s="190"/>
      <c r="CY533" s="190"/>
      <c r="CZ533" s="190"/>
      <c r="DA533" s="190"/>
      <c r="DB533" s="190"/>
      <c r="DC533" s="190"/>
      <c r="DD533" s="190"/>
      <c r="DE533" s="190"/>
      <c r="DF533" s="190"/>
      <c r="DG533" s="190"/>
      <c r="DH533" s="190"/>
      <c r="DI533" s="190"/>
      <c r="DJ533" s="190"/>
      <c r="DK533" s="190"/>
      <c r="DL533" s="190"/>
      <c r="DM533" s="190"/>
      <c r="DN533" s="190"/>
      <c r="DO533" s="190"/>
      <c r="DP533" s="190"/>
      <c r="DQ533" s="190"/>
      <c r="DR533" s="190"/>
      <c r="DS533" s="190"/>
      <c r="DT533" s="190"/>
      <c r="DU533" s="190"/>
      <c r="DV533" s="190"/>
      <c r="DW533" s="190"/>
      <c r="DX533" s="190"/>
      <c r="DY533" s="190"/>
      <c r="DZ533" s="190"/>
      <c r="EA533" s="190"/>
      <c r="EB533" s="190"/>
      <c r="EC533" s="190"/>
      <c r="ED533" s="190"/>
      <c r="EE533" s="190"/>
      <c r="EF533" s="190"/>
      <c r="EG533" s="190"/>
      <c r="EH533" s="190"/>
      <c r="EI533" s="190"/>
      <c r="EJ533" s="190"/>
      <c r="EK533" s="190"/>
      <c r="EL533" s="190"/>
      <c r="EM533" s="190"/>
      <c r="EN533" s="190"/>
      <c r="EO533" s="190"/>
      <c r="EP533" s="190"/>
      <c r="EQ533" s="190"/>
      <c r="ER533" s="190"/>
      <c r="ES533" s="190"/>
      <c r="ET533" s="190"/>
      <c r="EU533" s="190"/>
      <c r="EV533" s="190"/>
      <c r="EW533" s="190"/>
      <c r="EX533" s="190"/>
      <c r="EY533" s="190"/>
      <c r="EZ533" s="190"/>
      <c r="FA533" s="190"/>
      <c r="FB533" s="190"/>
      <c r="FC533" s="190"/>
      <c r="FD533" s="190"/>
      <c r="FE533" s="190"/>
      <c r="FF533" s="190"/>
      <c r="FG533" s="190"/>
      <c r="FH533" s="190"/>
      <c r="FI533" s="190"/>
      <c r="FJ533" s="190"/>
      <c r="FK533" s="190"/>
      <c r="FL533" s="190"/>
      <c r="FM533" s="190"/>
      <c r="FN533" s="190"/>
      <c r="FO533" s="190"/>
      <c r="FP533" s="190"/>
      <c r="FQ533" s="190"/>
      <c r="FR533" s="190"/>
      <c r="FS533" s="190"/>
      <c r="FT533" s="190"/>
      <c r="FU533" s="190"/>
      <c r="FV533" s="190"/>
      <c r="FW533" s="190"/>
      <c r="FX533" s="190"/>
      <c r="FY533" s="190"/>
      <c r="FZ533" s="190"/>
      <c r="GA533" s="190"/>
      <c r="GB533" s="190"/>
      <c r="GC533" s="190"/>
      <c r="GD533" s="190"/>
      <c r="GE533" s="190"/>
      <c r="GF533" s="190"/>
      <c r="GG533" s="190"/>
      <c r="GH533" s="190"/>
      <c r="GI533" s="190"/>
      <c r="GJ533" s="190"/>
      <c r="GK533" s="190"/>
      <c r="GL533" s="190"/>
      <c r="GM533" s="190"/>
      <c r="GN533" s="190"/>
      <c r="GO533" s="190"/>
      <c r="GP533" s="190"/>
      <c r="GQ533" s="190"/>
      <c r="GR533" s="190"/>
      <c r="GS533" s="190"/>
      <c r="GT533" s="190"/>
      <c r="GU533" s="190"/>
      <c r="GV533" s="190"/>
      <c r="GW533" s="190"/>
      <c r="GX533" s="190"/>
      <c r="GY533" s="190"/>
      <c r="GZ533" s="190"/>
      <c r="HA533" s="190"/>
      <c r="HB533" s="190"/>
      <c r="HC533" s="190"/>
      <c r="HD533" s="190"/>
      <c r="HE533" s="190"/>
      <c r="HF533" s="190"/>
      <c r="HG533" s="190"/>
      <c r="HH533" s="190"/>
      <c r="HI533" s="190"/>
      <c r="HJ533" s="190"/>
      <c r="HK533" s="190"/>
      <c r="HL533" s="190"/>
      <c r="HM533" s="190"/>
      <c r="HN533" s="190"/>
      <c r="HO533" s="190"/>
      <c r="HP533" s="190"/>
      <c r="HQ533" s="190"/>
      <c r="HR533" s="190"/>
      <c r="HS533" s="190"/>
      <c r="HT533" s="190"/>
      <c r="HU533" s="190"/>
    </row>
    <row r="534" spans="1:229" s="191" customFormat="1" ht="25.5">
      <c r="A534" s="172">
        <f t="shared" si="23"/>
        <v>525</v>
      </c>
      <c r="B534" s="173" t="s">
        <v>121</v>
      </c>
      <c r="C534" s="183" t="s">
        <v>147</v>
      </c>
      <c r="D534" s="172">
        <v>1984</v>
      </c>
      <c r="E534" s="183" t="s">
        <v>1614</v>
      </c>
      <c r="F534" s="183" t="s">
        <v>861</v>
      </c>
      <c r="G534" s="183"/>
      <c r="H534" s="172"/>
      <c r="I534" s="172"/>
      <c r="J534" s="172"/>
      <c r="K534" s="184">
        <v>40079</v>
      </c>
      <c r="L534" s="172" t="s">
        <v>1603</v>
      </c>
      <c r="M534" s="179" t="s">
        <v>3494</v>
      </c>
      <c r="N534" s="172" t="s">
        <v>878</v>
      </c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0"/>
      <c r="AR534" s="190"/>
      <c r="AS534" s="190"/>
      <c r="AT534" s="190"/>
      <c r="AU534" s="190"/>
      <c r="AV534" s="190"/>
      <c r="AW534" s="190"/>
      <c r="AX534" s="190"/>
      <c r="AY534" s="190"/>
      <c r="AZ534" s="190"/>
      <c r="BA534" s="190"/>
      <c r="BB534" s="190"/>
      <c r="BC534" s="190"/>
      <c r="BD534" s="190"/>
      <c r="BE534" s="190"/>
      <c r="BF534" s="190"/>
      <c r="BG534" s="190"/>
      <c r="BH534" s="190"/>
      <c r="BI534" s="190"/>
      <c r="BJ534" s="190"/>
      <c r="BK534" s="190"/>
      <c r="BL534" s="190"/>
      <c r="BM534" s="190"/>
      <c r="BN534" s="190"/>
      <c r="BO534" s="190"/>
      <c r="BP534" s="190"/>
      <c r="BQ534" s="190"/>
      <c r="BR534" s="190"/>
      <c r="BS534" s="190"/>
      <c r="BT534" s="190"/>
      <c r="BU534" s="190"/>
      <c r="BV534" s="190"/>
      <c r="BW534" s="190"/>
      <c r="BX534" s="190"/>
      <c r="BY534" s="190"/>
      <c r="BZ534" s="190"/>
      <c r="CA534" s="190"/>
      <c r="CB534" s="190"/>
      <c r="CC534" s="190"/>
      <c r="CD534" s="190"/>
      <c r="CE534" s="190"/>
      <c r="CF534" s="190"/>
      <c r="CG534" s="190"/>
      <c r="CH534" s="190"/>
      <c r="CI534" s="190"/>
      <c r="CJ534" s="190"/>
      <c r="CK534" s="190"/>
      <c r="CL534" s="190"/>
      <c r="CM534" s="190"/>
      <c r="CN534" s="190"/>
      <c r="CO534" s="190"/>
      <c r="CP534" s="190"/>
      <c r="CQ534" s="190"/>
      <c r="CR534" s="190"/>
      <c r="CS534" s="190"/>
      <c r="CT534" s="190"/>
      <c r="CU534" s="190"/>
      <c r="CV534" s="190"/>
      <c r="CW534" s="190"/>
      <c r="CX534" s="190"/>
      <c r="CY534" s="190"/>
      <c r="CZ534" s="190"/>
      <c r="DA534" s="190"/>
      <c r="DB534" s="190"/>
      <c r="DC534" s="190"/>
      <c r="DD534" s="190"/>
      <c r="DE534" s="190"/>
      <c r="DF534" s="190"/>
      <c r="DG534" s="190"/>
      <c r="DH534" s="190"/>
      <c r="DI534" s="190"/>
      <c r="DJ534" s="190"/>
      <c r="DK534" s="190"/>
      <c r="DL534" s="190"/>
      <c r="DM534" s="190"/>
      <c r="DN534" s="190"/>
      <c r="DO534" s="190"/>
      <c r="DP534" s="190"/>
      <c r="DQ534" s="190"/>
      <c r="DR534" s="190"/>
      <c r="DS534" s="190"/>
      <c r="DT534" s="190"/>
      <c r="DU534" s="190"/>
      <c r="DV534" s="190"/>
      <c r="DW534" s="190"/>
      <c r="DX534" s="190"/>
      <c r="DY534" s="190"/>
      <c r="DZ534" s="190"/>
      <c r="EA534" s="190"/>
      <c r="EB534" s="190"/>
      <c r="EC534" s="190"/>
      <c r="ED534" s="190"/>
      <c r="EE534" s="190"/>
      <c r="EF534" s="190"/>
      <c r="EG534" s="190"/>
      <c r="EH534" s="190"/>
      <c r="EI534" s="190"/>
      <c r="EJ534" s="190"/>
      <c r="EK534" s="190"/>
      <c r="EL534" s="190"/>
      <c r="EM534" s="190"/>
      <c r="EN534" s="190"/>
      <c r="EO534" s="190"/>
      <c r="EP534" s="190"/>
      <c r="EQ534" s="190"/>
      <c r="ER534" s="190"/>
      <c r="ES534" s="190"/>
      <c r="ET534" s="190"/>
      <c r="EU534" s="190"/>
      <c r="EV534" s="190"/>
      <c r="EW534" s="190"/>
      <c r="EX534" s="190"/>
      <c r="EY534" s="190"/>
      <c r="EZ534" s="190"/>
      <c r="FA534" s="190"/>
      <c r="FB534" s="190"/>
      <c r="FC534" s="190"/>
      <c r="FD534" s="190"/>
      <c r="FE534" s="190"/>
      <c r="FF534" s="190"/>
      <c r="FG534" s="190"/>
      <c r="FH534" s="190"/>
      <c r="FI534" s="190"/>
      <c r="FJ534" s="190"/>
      <c r="FK534" s="190"/>
      <c r="FL534" s="190"/>
      <c r="FM534" s="190"/>
      <c r="FN534" s="190"/>
      <c r="FO534" s="190"/>
      <c r="FP534" s="190"/>
      <c r="FQ534" s="190"/>
      <c r="FR534" s="190"/>
      <c r="FS534" s="190"/>
      <c r="FT534" s="190"/>
      <c r="FU534" s="190"/>
      <c r="FV534" s="190"/>
      <c r="FW534" s="190"/>
      <c r="FX534" s="190"/>
      <c r="FY534" s="190"/>
      <c r="FZ534" s="190"/>
      <c r="GA534" s="190"/>
      <c r="GB534" s="190"/>
      <c r="GC534" s="190"/>
      <c r="GD534" s="190"/>
      <c r="GE534" s="190"/>
      <c r="GF534" s="190"/>
      <c r="GG534" s="190"/>
      <c r="GH534" s="190"/>
      <c r="GI534" s="190"/>
      <c r="GJ534" s="190"/>
      <c r="GK534" s="190"/>
      <c r="GL534" s="190"/>
      <c r="GM534" s="190"/>
      <c r="GN534" s="190"/>
      <c r="GO534" s="190"/>
      <c r="GP534" s="190"/>
      <c r="GQ534" s="190"/>
      <c r="GR534" s="190"/>
      <c r="GS534" s="190"/>
      <c r="GT534" s="190"/>
      <c r="GU534" s="190"/>
      <c r="GV534" s="190"/>
      <c r="GW534" s="190"/>
      <c r="GX534" s="190"/>
      <c r="GY534" s="190"/>
      <c r="GZ534" s="190"/>
      <c r="HA534" s="190"/>
      <c r="HB534" s="190"/>
      <c r="HC534" s="190"/>
      <c r="HD534" s="190"/>
      <c r="HE534" s="190"/>
      <c r="HF534" s="190"/>
      <c r="HG534" s="190"/>
      <c r="HH534" s="190"/>
      <c r="HI534" s="190"/>
      <c r="HJ534" s="190"/>
      <c r="HK534" s="190"/>
      <c r="HL534" s="190"/>
      <c r="HM534" s="190"/>
      <c r="HN534" s="190"/>
      <c r="HO534" s="190"/>
      <c r="HP534" s="190"/>
      <c r="HQ534" s="190"/>
      <c r="HR534" s="190"/>
      <c r="HS534" s="190"/>
      <c r="HT534" s="190"/>
      <c r="HU534" s="190"/>
    </row>
    <row r="535" spans="1:229" s="191" customFormat="1" ht="25.5">
      <c r="A535" s="172">
        <f t="shared" si="23"/>
        <v>526</v>
      </c>
      <c r="B535" s="173" t="s">
        <v>122</v>
      </c>
      <c r="C535" s="183" t="s">
        <v>38</v>
      </c>
      <c r="D535" s="172">
        <v>1984</v>
      </c>
      <c r="E535" s="183" t="s">
        <v>1614</v>
      </c>
      <c r="F535" s="183" t="s">
        <v>861</v>
      </c>
      <c r="G535" s="183" t="s">
        <v>2358</v>
      </c>
      <c r="H535" s="172"/>
      <c r="I535" s="172"/>
      <c r="J535" s="172"/>
      <c r="K535" s="184">
        <v>27660</v>
      </c>
      <c r="L535" s="172" t="s">
        <v>1603</v>
      </c>
      <c r="M535" s="179" t="s">
        <v>3494</v>
      </c>
      <c r="N535" s="172" t="s">
        <v>878</v>
      </c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  <c r="BP535" s="190"/>
      <c r="BQ535" s="190"/>
      <c r="BR535" s="190"/>
      <c r="BS535" s="190"/>
      <c r="BT535" s="190"/>
      <c r="BU535" s="190"/>
      <c r="BV535" s="190"/>
      <c r="BW535" s="190"/>
      <c r="BX535" s="190"/>
      <c r="BY535" s="190"/>
      <c r="BZ535" s="190"/>
      <c r="CA535" s="190"/>
      <c r="CB535" s="190"/>
      <c r="CC535" s="190"/>
      <c r="CD535" s="190"/>
      <c r="CE535" s="190"/>
      <c r="CF535" s="190"/>
      <c r="CG535" s="190"/>
      <c r="CH535" s="190"/>
      <c r="CI535" s="190"/>
      <c r="CJ535" s="190"/>
      <c r="CK535" s="190"/>
      <c r="CL535" s="190"/>
      <c r="CM535" s="190"/>
      <c r="CN535" s="190"/>
      <c r="CO535" s="190"/>
      <c r="CP535" s="190"/>
      <c r="CQ535" s="190"/>
      <c r="CR535" s="190"/>
      <c r="CS535" s="190"/>
      <c r="CT535" s="190"/>
      <c r="CU535" s="190"/>
      <c r="CV535" s="190"/>
      <c r="CW535" s="190"/>
      <c r="CX535" s="190"/>
      <c r="CY535" s="190"/>
      <c r="CZ535" s="190"/>
      <c r="DA535" s="190"/>
      <c r="DB535" s="190"/>
      <c r="DC535" s="190"/>
      <c r="DD535" s="190"/>
      <c r="DE535" s="190"/>
      <c r="DF535" s="190"/>
      <c r="DG535" s="190"/>
      <c r="DH535" s="190"/>
      <c r="DI535" s="190"/>
      <c r="DJ535" s="190"/>
      <c r="DK535" s="190"/>
      <c r="DL535" s="190"/>
      <c r="DM535" s="190"/>
      <c r="DN535" s="190"/>
      <c r="DO535" s="190"/>
      <c r="DP535" s="190"/>
      <c r="DQ535" s="190"/>
      <c r="DR535" s="190"/>
      <c r="DS535" s="190"/>
      <c r="DT535" s="190"/>
      <c r="DU535" s="190"/>
      <c r="DV535" s="190"/>
      <c r="DW535" s="190"/>
      <c r="DX535" s="190"/>
      <c r="DY535" s="190"/>
      <c r="DZ535" s="190"/>
      <c r="EA535" s="190"/>
      <c r="EB535" s="190"/>
      <c r="EC535" s="190"/>
      <c r="ED535" s="190"/>
      <c r="EE535" s="190"/>
      <c r="EF535" s="190"/>
      <c r="EG535" s="190"/>
      <c r="EH535" s="190"/>
      <c r="EI535" s="190"/>
      <c r="EJ535" s="190"/>
      <c r="EK535" s="190"/>
      <c r="EL535" s="190"/>
      <c r="EM535" s="190"/>
      <c r="EN535" s="190"/>
      <c r="EO535" s="190"/>
      <c r="EP535" s="190"/>
      <c r="EQ535" s="190"/>
      <c r="ER535" s="190"/>
      <c r="ES535" s="190"/>
      <c r="ET535" s="190"/>
      <c r="EU535" s="190"/>
      <c r="EV535" s="190"/>
      <c r="EW535" s="190"/>
      <c r="EX535" s="190"/>
      <c r="EY535" s="190"/>
      <c r="EZ535" s="190"/>
      <c r="FA535" s="190"/>
      <c r="FB535" s="190"/>
      <c r="FC535" s="190"/>
      <c r="FD535" s="190"/>
      <c r="FE535" s="190"/>
      <c r="FF535" s="190"/>
      <c r="FG535" s="190"/>
      <c r="FH535" s="190"/>
      <c r="FI535" s="190"/>
      <c r="FJ535" s="190"/>
      <c r="FK535" s="190"/>
      <c r="FL535" s="190"/>
      <c r="FM535" s="190"/>
      <c r="FN535" s="190"/>
      <c r="FO535" s="190"/>
      <c r="FP535" s="190"/>
      <c r="FQ535" s="190"/>
      <c r="FR535" s="190"/>
      <c r="FS535" s="190"/>
      <c r="FT535" s="190"/>
      <c r="FU535" s="190"/>
      <c r="FV535" s="190"/>
      <c r="FW535" s="190"/>
      <c r="FX535" s="190"/>
      <c r="FY535" s="190"/>
      <c r="FZ535" s="190"/>
      <c r="GA535" s="190"/>
      <c r="GB535" s="190"/>
      <c r="GC535" s="190"/>
      <c r="GD535" s="190"/>
      <c r="GE535" s="190"/>
      <c r="GF535" s="190"/>
      <c r="GG535" s="190"/>
      <c r="GH535" s="190"/>
      <c r="GI535" s="190"/>
      <c r="GJ535" s="190"/>
      <c r="GK535" s="190"/>
      <c r="GL535" s="190"/>
      <c r="GM535" s="190"/>
      <c r="GN535" s="190"/>
      <c r="GO535" s="190"/>
      <c r="GP535" s="190"/>
      <c r="GQ535" s="190"/>
      <c r="GR535" s="190"/>
      <c r="GS535" s="190"/>
      <c r="GT535" s="190"/>
      <c r="GU535" s="190"/>
      <c r="GV535" s="190"/>
      <c r="GW535" s="190"/>
      <c r="GX535" s="190"/>
      <c r="GY535" s="190"/>
      <c r="GZ535" s="190"/>
      <c r="HA535" s="190"/>
      <c r="HB535" s="190"/>
      <c r="HC535" s="190"/>
      <c r="HD535" s="190"/>
      <c r="HE535" s="190"/>
      <c r="HF535" s="190"/>
      <c r="HG535" s="190"/>
      <c r="HH535" s="190"/>
      <c r="HI535" s="190"/>
      <c r="HJ535" s="190"/>
      <c r="HK535" s="190"/>
      <c r="HL535" s="190"/>
      <c r="HM535" s="190"/>
      <c r="HN535" s="190"/>
      <c r="HO535" s="190"/>
      <c r="HP535" s="190"/>
      <c r="HQ535" s="190"/>
      <c r="HR535" s="190"/>
      <c r="HS535" s="190"/>
      <c r="HT535" s="190"/>
      <c r="HU535" s="190"/>
    </row>
    <row r="536" spans="1:229" s="191" customFormat="1" ht="25.5">
      <c r="A536" s="172">
        <f t="shared" si="23"/>
        <v>527</v>
      </c>
      <c r="B536" s="173" t="s">
        <v>123</v>
      </c>
      <c r="C536" s="183" t="s">
        <v>38</v>
      </c>
      <c r="D536" s="172">
        <v>1984</v>
      </c>
      <c r="E536" s="183" t="s">
        <v>1614</v>
      </c>
      <c r="F536" s="183" t="s">
        <v>861</v>
      </c>
      <c r="G536" s="183" t="s">
        <v>2358</v>
      </c>
      <c r="H536" s="172"/>
      <c r="I536" s="172"/>
      <c r="J536" s="172"/>
      <c r="K536" s="184">
        <v>27660</v>
      </c>
      <c r="L536" s="172" t="s">
        <v>1603</v>
      </c>
      <c r="M536" s="179" t="s">
        <v>3494</v>
      </c>
      <c r="N536" s="172" t="s">
        <v>878</v>
      </c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0"/>
      <c r="BN536" s="190"/>
      <c r="BO536" s="190"/>
      <c r="BP536" s="190"/>
      <c r="BQ536" s="190"/>
      <c r="BR536" s="190"/>
      <c r="BS536" s="190"/>
      <c r="BT536" s="190"/>
      <c r="BU536" s="190"/>
      <c r="BV536" s="190"/>
      <c r="BW536" s="190"/>
      <c r="BX536" s="190"/>
      <c r="BY536" s="190"/>
      <c r="BZ536" s="190"/>
      <c r="CA536" s="190"/>
      <c r="CB536" s="190"/>
      <c r="CC536" s="190"/>
      <c r="CD536" s="190"/>
      <c r="CE536" s="190"/>
      <c r="CF536" s="190"/>
      <c r="CG536" s="190"/>
      <c r="CH536" s="190"/>
      <c r="CI536" s="190"/>
      <c r="CJ536" s="190"/>
      <c r="CK536" s="190"/>
      <c r="CL536" s="190"/>
      <c r="CM536" s="190"/>
      <c r="CN536" s="190"/>
      <c r="CO536" s="190"/>
      <c r="CP536" s="190"/>
      <c r="CQ536" s="190"/>
      <c r="CR536" s="190"/>
      <c r="CS536" s="190"/>
      <c r="CT536" s="190"/>
      <c r="CU536" s="190"/>
      <c r="CV536" s="190"/>
      <c r="CW536" s="190"/>
      <c r="CX536" s="190"/>
      <c r="CY536" s="190"/>
      <c r="CZ536" s="190"/>
      <c r="DA536" s="190"/>
      <c r="DB536" s="190"/>
      <c r="DC536" s="190"/>
      <c r="DD536" s="190"/>
      <c r="DE536" s="190"/>
      <c r="DF536" s="190"/>
      <c r="DG536" s="190"/>
      <c r="DH536" s="190"/>
      <c r="DI536" s="190"/>
      <c r="DJ536" s="190"/>
      <c r="DK536" s="190"/>
      <c r="DL536" s="190"/>
      <c r="DM536" s="190"/>
      <c r="DN536" s="190"/>
      <c r="DO536" s="190"/>
      <c r="DP536" s="190"/>
      <c r="DQ536" s="190"/>
      <c r="DR536" s="190"/>
      <c r="DS536" s="190"/>
      <c r="DT536" s="190"/>
      <c r="DU536" s="190"/>
      <c r="DV536" s="190"/>
      <c r="DW536" s="190"/>
      <c r="DX536" s="190"/>
      <c r="DY536" s="190"/>
      <c r="DZ536" s="190"/>
      <c r="EA536" s="190"/>
      <c r="EB536" s="190"/>
      <c r="EC536" s="190"/>
      <c r="ED536" s="190"/>
      <c r="EE536" s="190"/>
      <c r="EF536" s="190"/>
      <c r="EG536" s="190"/>
      <c r="EH536" s="190"/>
      <c r="EI536" s="190"/>
      <c r="EJ536" s="190"/>
      <c r="EK536" s="190"/>
      <c r="EL536" s="190"/>
      <c r="EM536" s="190"/>
      <c r="EN536" s="190"/>
      <c r="EO536" s="190"/>
      <c r="EP536" s="190"/>
      <c r="EQ536" s="190"/>
      <c r="ER536" s="190"/>
      <c r="ES536" s="190"/>
      <c r="ET536" s="190"/>
      <c r="EU536" s="190"/>
      <c r="EV536" s="190"/>
      <c r="EW536" s="190"/>
      <c r="EX536" s="190"/>
      <c r="EY536" s="190"/>
      <c r="EZ536" s="190"/>
      <c r="FA536" s="190"/>
      <c r="FB536" s="190"/>
      <c r="FC536" s="190"/>
      <c r="FD536" s="190"/>
      <c r="FE536" s="190"/>
      <c r="FF536" s="190"/>
      <c r="FG536" s="190"/>
      <c r="FH536" s="190"/>
      <c r="FI536" s="190"/>
      <c r="FJ536" s="190"/>
      <c r="FK536" s="190"/>
      <c r="FL536" s="190"/>
      <c r="FM536" s="190"/>
      <c r="FN536" s="190"/>
      <c r="FO536" s="190"/>
      <c r="FP536" s="190"/>
      <c r="FQ536" s="190"/>
      <c r="FR536" s="190"/>
      <c r="FS536" s="190"/>
      <c r="FT536" s="190"/>
      <c r="FU536" s="190"/>
      <c r="FV536" s="190"/>
      <c r="FW536" s="190"/>
      <c r="FX536" s="190"/>
      <c r="FY536" s="190"/>
      <c r="FZ536" s="190"/>
      <c r="GA536" s="190"/>
      <c r="GB536" s="190"/>
      <c r="GC536" s="190"/>
      <c r="GD536" s="190"/>
      <c r="GE536" s="190"/>
      <c r="GF536" s="190"/>
      <c r="GG536" s="190"/>
      <c r="GH536" s="190"/>
      <c r="GI536" s="190"/>
      <c r="GJ536" s="190"/>
      <c r="GK536" s="190"/>
      <c r="GL536" s="190"/>
      <c r="GM536" s="190"/>
      <c r="GN536" s="190"/>
      <c r="GO536" s="190"/>
      <c r="GP536" s="190"/>
      <c r="GQ536" s="190"/>
      <c r="GR536" s="190"/>
      <c r="GS536" s="190"/>
      <c r="GT536" s="190"/>
      <c r="GU536" s="190"/>
      <c r="GV536" s="190"/>
      <c r="GW536" s="190"/>
      <c r="GX536" s="190"/>
      <c r="GY536" s="190"/>
      <c r="GZ536" s="190"/>
      <c r="HA536" s="190"/>
      <c r="HB536" s="190"/>
      <c r="HC536" s="190"/>
      <c r="HD536" s="190"/>
      <c r="HE536" s="190"/>
      <c r="HF536" s="190"/>
      <c r="HG536" s="190"/>
      <c r="HH536" s="190"/>
      <c r="HI536" s="190"/>
      <c r="HJ536" s="190"/>
      <c r="HK536" s="190"/>
      <c r="HL536" s="190"/>
      <c r="HM536" s="190"/>
      <c r="HN536" s="190"/>
      <c r="HO536" s="190"/>
      <c r="HP536" s="190"/>
      <c r="HQ536" s="190"/>
      <c r="HR536" s="190"/>
      <c r="HS536" s="190"/>
      <c r="HT536" s="190"/>
      <c r="HU536" s="190"/>
    </row>
    <row r="537" spans="1:229" s="191" customFormat="1" ht="25.5">
      <c r="A537" s="172">
        <f t="shared" si="23"/>
        <v>528</v>
      </c>
      <c r="B537" s="173" t="s">
        <v>124</v>
      </c>
      <c r="C537" s="183" t="s">
        <v>38</v>
      </c>
      <c r="D537" s="172">
        <v>1984</v>
      </c>
      <c r="E537" s="183" t="s">
        <v>1614</v>
      </c>
      <c r="F537" s="183" t="s">
        <v>861</v>
      </c>
      <c r="G537" s="183" t="s">
        <v>2358</v>
      </c>
      <c r="H537" s="172"/>
      <c r="I537" s="172"/>
      <c r="J537" s="172"/>
      <c r="K537" s="184">
        <v>27660</v>
      </c>
      <c r="L537" s="172" t="s">
        <v>1603</v>
      </c>
      <c r="M537" s="179" t="s">
        <v>3494</v>
      </c>
      <c r="N537" s="172" t="s">
        <v>878</v>
      </c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  <c r="BQ537" s="190"/>
      <c r="BR537" s="190"/>
      <c r="BS537" s="190"/>
      <c r="BT537" s="190"/>
      <c r="BU537" s="190"/>
      <c r="BV537" s="190"/>
      <c r="BW537" s="190"/>
      <c r="BX537" s="190"/>
      <c r="BY537" s="190"/>
      <c r="BZ537" s="190"/>
      <c r="CA537" s="190"/>
      <c r="CB537" s="190"/>
      <c r="CC537" s="190"/>
      <c r="CD537" s="190"/>
      <c r="CE537" s="190"/>
      <c r="CF537" s="190"/>
      <c r="CG537" s="190"/>
      <c r="CH537" s="190"/>
      <c r="CI537" s="190"/>
      <c r="CJ537" s="190"/>
      <c r="CK537" s="190"/>
      <c r="CL537" s="190"/>
      <c r="CM537" s="190"/>
      <c r="CN537" s="190"/>
      <c r="CO537" s="190"/>
      <c r="CP537" s="190"/>
      <c r="CQ537" s="190"/>
      <c r="CR537" s="190"/>
      <c r="CS537" s="190"/>
      <c r="CT537" s="190"/>
      <c r="CU537" s="190"/>
      <c r="CV537" s="190"/>
      <c r="CW537" s="190"/>
      <c r="CX537" s="190"/>
      <c r="CY537" s="190"/>
      <c r="CZ537" s="190"/>
      <c r="DA537" s="190"/>
      <c r="DB537" s="190"/>
      <c r="DC537" s="190"/>
      <c r="DD537" s="190"/>
      <c r="DE537" s="190"/>
      <c r="DF537" s="190"/>
      <c r="DG537" s="190"/>
      <c r="DH537" s="190"/>
      <c r="DI537" s="190"/>
      <c r="DJ537" s="190"/>
      <c r="DK537" s="190"/>
      <c r="DL537" s="190"/>
      <c r="DM537" s="190"/>
      <c r="DN537" s="190"/>
      <c r="DO537" s="190"/>
      <c r="DP537" s="190"/>
      <c r="DQ537" s="190"/>
      <c r="DR537" s="190"/>
      <c r="DS537" s="190"/>
      <c r="DT537" s="190"/>
      <c r="DU537" s="190"/>
      <c r="DV537" s="190"/>
      <c r="DW537" s="190"/>
      <c r="DX537" s="190"/>
      <c r="DY537" s="190"/>
      <c r="DZ537" s="190"/>
      <c r="EA537" s="190"/>
      <c r="EB537" s="190"/>
      <c r="EC537" s="190"/>
      <c r="ED537" s="190"/>
      <c r="EE537" s="190"/>
      <c r="EF537" s="190"/>
      <c r="EG537" s="190"/>
      <c r="EH537" s="190"/>
      <c r="EI537" s="190"/>
      <c r="EJ537" s="190"/>
      <c r="EK537" s="190"/>
      <c r="EL537" s="190"/>
      <c r="EM537" s="190"/>
      <c r="EN537" s="190"/>
      <c r="EO537" s="190"/>
      <c r="EP537" s="190"/>
      <c r="EQ537" s="190"/>
      <c r="ER537" s="190"/>
      <c r="ES537" s="190"/>
      <c r="ET537" s="190"/>
      <c r="EU537" s="190"/>
      <c r="EV537" s="190"/>
      <c r="EW537" s="190"/>
      <c r="EX537" s="190"/>
      <c r="EY537" s="190"/>
      <c r="EZ537" s="190"/>
      <c r="FA537" s="190"/>
      <c r="FB537" s="190"/>
      <c r="FC537" s="190"/>
      <c r="FD537" s="190"/>
      <c r="FE537" s="190"/>
      <c r="FF537" s="190"/>
      <c r="FG537" s="190"/>
      <c r="FH537" s="190"/>
      <c r="FI537" s="190"/>
      <c r="FJ537" s="190"/>
      <c r="FK537" s="190"/>
      <c r="FL537" s="190"/>
      <c r="FM537" s="190"/>
      <c r="FN537" s="190"/>
      <c r="FO537" s="190"/>
      <c r="FP537" s="190"/>
      <c r="FQ537" s="190"/>
      <c r="FR537" s="190"/>
      <c r="FS537" s="190"/>
      <c r="FT537" s="190"/>
      <c r="FU537" s="190"/>
      <c r="FV537" s="190"/>
      <c r="FW537" s="190"/>
      <c r="FX537" s="190"/>
      <c r="FY537" s="190"/>
      <c r="FZ537" s="190"/>
      <c r="GA537" s="190"/>
      <c r="GB537" s="190"/>
      <c r="GC537" s="190"/>
      <c r="GD537" s="190"/>
      <c r="GE537" s="190"/>
      <c r="GF537" s="190"/>
      <c r="GG537" s="190"/>
      <c r="GH537" s="190"/>
      <c r="GI537" s="190"/>
      <c r="GJ537" s="190"/>
      <c r="GK537" s="190"/>
      <c r="GL537" s="190"/>
      <c r="GM537" s="190"/>
      <c r="GN537" s="190"/>
      <c r="GO537" s="190"/>
      <c r="GP537" s="190"/>
      <c r="GQ537" s="190"/>
      <c r="GR537" s="190"/>
      <c r="GS537" s="190"/>
      <c r="GT537" s="190"/>
      <c r="GU537" s="190"/>
      <c r="GV537" s="190"/>
      <c r="GW537" s="190"/>
      <c r="GX537" s="190"/>
      <c r="GY537" s="190"/>
      <c r="GZ537" s="190"/>
      <c r="HA537" s="190"/>
      <c r="HB537" s="190"/>
      <c r="HC537" s="190"/>
      <c r="HD537" s="190"/>
      <c r="HE537" s="190"/>
      <c r="HF537" s="190"/>
      <c r="HG537" s="190"/>
      <c r="HH537" s="190"/>
      <c r="HI537" s="190"/>
      <c r="HJ537" s="190"/>
      <c r="HK537" s="190"/>
      <c r="HL537" s="190"/>
      <c r="HM537" s="190"/>
      <c r="HN537" s="190"/>
      <c r="HO537" s="190"/>
      <c r="HP537" s="190"/>
      <c r="HQ537" s="190"/>
      <c r="HR537" s="190"/>
      <c r="HS537" s="190"/>
      <c r="HT537" s="190"/>
      <c r="HU537" s="190"/>
    </row>
    <row r="538" spans="1:229" s="191" customFormat="1" ht="25.5">
      <c r="A538" s="172">
        <f t="shared" si="23"/>
        <v>529</v>
      </c>
      <c r="B538" s="173" t="s">
        <v>125</v>
      </c>
      <c r="C538" s="183" t="s">
        <v>38</v>
      </c>
      <c r="D538" s="172">
        <v>1984</v>
      </c>
      <c r="E538" s="183" t="s">
        <v>1606</v>
      </c>
      <c r="F538" s="183" t="s">
        <v>861</v>
      </c>
      <c r="G538" s="183" t="s">
        <v>2358</v>
      </c>
      <c r="H538" s="172"/>
      <c r="I538" s="172"/>
      <c r="J538" s="172"/>
      <c r="K538" s="184">
        <v>27660</v>
      </c>
      <c r="L538" s="172" t="s">
        <v>1603</v>
      </c>
      <c r="M538" s="179" t="s">
        <v>2450</v>
      </c>
      <c r="N538" s="172" t="s">
        <v>878</v>
      </c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0"/>
      <c r="BN538" s="190"/>
      <c r="BO538" s="190"/>
      <c r="BP538" s="190"/>
      <c r="BQ538" s="190"/>
      <c r="BR538" s="190"/>
      <c r="BS538" s="190"/>
      <c r="BT538" s="190"/>
      <c r="BU538" s="190"/>
      <c r="BV538" s="190"/>
      <c r="BW538" s="190"/>
      <c r="BX538" s="190"/>
      <c r="BY538" s="190"/>
      <c r="BZ538" s="190"/>
      <c r="CA538" s="190"/>
      <c r="CB538" s="190"/>
      <c r="CC538" s="190"/>
      <c r="CD538" s="190"/>
      <c r="CE538" s="190"/>
      <c r="CF538" s="190"/>
      <c r="CG538" s="190"/>
      <c r="CH538" s="190"/>
      <c r="CI538" s="190"/>
      <c r="CJ538" s="190"/>
      <c r="CK538" s="190"/>
      <c r="CL538" s="190"/>
      <c r="CM538" s="190"/>
      <c r="CN538" s="190"/>
      <c r="CO538" s="190"/>
      <c r="CP538" s="190"/>
      <c r="CQ538" s="190"/>
      <c r="CR538" s="190"/>
      <c r="CS538" s="190"/>
      <c r="CT538" s="190"/>
      <c r="CU538" s="190"/>
      <c r="CV538" s="190"/>
      <c r="CW538" s="190"/>
      <c r="CX538" s="190"/>
      <c r="CY538" s="190"/>
      <c r="CZ538" s="190"/>
      <c r="DA538" s="190"/>
      <c r="DB538" s="190"/>
      <c r="DC538" s="190"/>
      <c r="DD538" s="190"/>
      <c r="DE538" s="190"/>
      <c r="DF538" s="190"/>
      <c r="DG538" s="190"/>
      <c r="DH538" s="190"/>
      <c r="DI538" s="190"/>
      <c r="DJ538" s="190"/>
      <c r="DK538" s="190"/>
      <c r="DL538" s="190"/>
      <c r="DM538" s="190"/>
      <c r="DN538" s="190"/>
      <c r="DO538" s="190"/>
      <c r="DP538" s="190"/>
      <c r="DQ538" s="190"/>
      <c r="DR538" s="190"/>
      <c r="DS538" s="190"/>
      <c r="DT538" s="190"/>
      <c r="DU538" s="190"/>
      <c r="DV538" s="190"/>
      <c r="DW538" s="190"/>
      <c r="DX538" s="190"/>
      <c r="DY538" s="190"/>
      <c r="DZ538" s="190"/>
      <c r="EA538" s="190"/>
      <c r="EB538" s="190"/>
      <c r="EC538" s="190"/>
      <c r="ED538" s="190"/>
      <c r="EE538" s="190"/>
      <c r="EF538" s="190"/>
      <c r="EG538" s="190"/>
      <c r="EH538" s="190"/>
      <c r="EI538" s="190"/>
      <c r="EJ538" s="190"/>
      <c r="EK538" s="190"/>
      <c r="EL538" s="190"/>
      <c r="EM538" s="190"/>
      <c r="EN538" s="190"/>
      <c r="EO538" s="190"/>
      <c r="EP538" s="190"/>
      <c r="EQ538" s="190"/>
      <c r="ER538" s="190"/>
      <c r="ES538" s="190"/>
      <c r="ET538" s="190"/>
      <c r="EU538" s="190"/>
      <c r="EV538" s="190"/>
      <c r="EW538" s="190"/>
      <c r="EX538" s="190"/>
      <c r="EY538" s="190"/>
      <c r="EZ538" s="190"/>
      <c r="FA538" s="190"/>
      <c r="FB538" s="190"/>
      <c r="FC538" s="190"/>
      <c r="FD538" s="190"/>
      <c r="FE538" s="190"/>
      <c r="FF538" s="190"/>
      <c r="FG538" s="190"/>
      <c r="FH538" s="190"/>
      <c r="FI538" s="190"/>
      <c r="FJ538" s="190"/>
      <c r="FK538" s="190"/>
      <c r="FL538" s="190"/>
      <c r="FM538" s="190"/>
      <c r="FN538" s="190"/>
      <c r="FO538" s="190"/>
      <c r="FP538" s="190"/>
      <c r="FQ538" s="190"/>
      <c r="FR538" s="190"/>
      <c r="FS538" s="190"/>
      <c r="FT538" s="190"/>
      <c r="FU538" s="190"/>
      <c r="FV538" s="190"/>
      <c r="FW538" s="190"/>
      <c r="FX538" s="190"/>
      <c r="FY538" s="190"/>
      <c r="FZ538" s="190"/>
      <c r="GA538" s="190"/>
      <c r="GB538" s="190"/>
      <c r="GC538" s="190"/>
      <c r="GD538" s="190"/>
      <c r="GE538" s="190"/>
      <c r="GF538" s="190"/>
      <c r="GG538" s="190"/>
      <c r="GH538" s="190"/>
      <c r="GI538" s="190"/>
      <c r="GJ538" s="190"/>
      <c r="GK538" s="190"/>
      <c r="GL538" s="190"/>
      <c r="GM538" s="190"/>
      <c r="GN538" s="190"/>
      <c r="GO538" s="190"/>
      <c r="GP538" s="190"/>
      <c r="GQ538" s="190"/>
      <c r="GR538" s="190"/>
      <c r="GS538" s="190"/>
      <c r="GT538" s="190"/>
      <c r="GU538" s="190"/>
      <c r="GV538" s="190"/>
      <c r="GW538" s="190"/>
      <c r="GX538" s="190"/>
      <c r="GY538" s="190"/>
      <c r="GZ538" s="190"/>
      <c r="HA538" s="190"/>
      <c r="HB538" s="190"/>
      <c r="HC538" s="190"/>
      <c r="HD538" s="190"/>
      <c r="HE538" s="190"/>
      <c r="HF538" s="190"/>
      <c r="HG538" s="190"/>
      <c r="HH538" s="190"/>
      <c r="HI538" s="190"/>
      <c r="HJ538" s="190"/>
      <c r="HK538" s="190"/>
      <c r="HL538" s="190"/>
      <c r="HM538" s="190"/>
      <c r="HN538" s="190"/>
      <c r="HO538" s="190"/>
      <c r="HP538" s="190"/>
      <c r="HQ538" s="190"/>
      <c r="HR538" s="190"/>
      <c r="HS538" s="190"/>
      <c r="HT538" s="190"/>
      <c r="HU538" s="190"/>
    </row>
    <row r="539" spans="1:229" s="191" customFormat="1" ht="25.5">
      <c r="A539" s="172">
        <f t="shared" si="23"/>
        <v>530</v>
      </c>
      <c r="B539" s="173" t="s">
        <v>126</v>
      </c>
      <c r="C539" s="183" t="s">
        <v>2360</v>
      </c>
      <c r="D539" s="172">
        <v>1984</v>
      </c>
      <c r="E539" s="183" t="s">
        <v>1614</v>
      </c>
      <c r="F539" s="183" t="s">
        <v>861</v>
      </c>
      <c r="G539" s="183" t="s">
        <v>2359</v>
      </c>
      <c r="H539" s="172"/>
      <c r="I539" s="172"/>
      <c r="J539" s="172"/>
      <c r="K539" s="184">
        <v>21902</v>
      </c>
      <c r="L539" s="172" t="s">
        <v>1603</v>
      </c>
      <c r="M539" s="179" t="s">
        <v>3494</v>
      </c>
      <c r="N539" s="172" t="s">
        <v>878</v>
      </c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0"/>
      <c r="BN539" s="190"/>
      <c r="BO539" s="190"/>
      <c r="BP539" s="190"/>
      <c r="BQ539" s="190"/>
      <c r="BR539" s="190"/>
      <c r="BS539" s="190"/>
      <c r="BT539" s="190"/>
      <c r="BU539" s="190"/>
      <c r="BV539" s="190"/>
      <c r="BW539" s="190"/>
      <c r="BX539" s="190"/>
      <c r="BY539" s="190"/>
      <c r="BZ539" s="190"/>
      <c r="CA539" s="190"/>
      <c r="CB539" s="190"/>
      <c r="CC539" s="190"/>
      <c r="CD539" s="190"/>
      <c r="CE539" s="190"/>
      <c r="CF539" s="190"/>
      <c r="CG539" s="190"/>
      <c r="CH539" s="190"/>
      <c r="CI539" s="190"/>
      <c r="CJ539" s="190"/>
      <c r="CK539" s="190"/>
      <c r="CL539" s="190"/>
      <c r="CM539" s="190"/>
      <c r="CN539" s="190"/>
      <c r="CO539" s="190"/>
      <c r="CP539" s="190"/>
      <c r="CQ539" s="190"/>
      <c r="CR539" s="190"/>
      <c r="CS539" s="190"/>
      <c r="CT539" s="190"/>
      <c r="CU539" s="190"/>
      <c r="CV539" s="190"/>
      <c r="CW539" s="190"/>
      <c r="CX539" s="190"/>
      <c r="CY539" s="190"/>
      <c r="CZ539" s="190"/>
      <c r="DA539" s="190"/>
      <c r="DB539" s="190"/>
      <c r="DC539" s="190"/>
      <c r="DD539" s="190"/>
      <c r="DE539" s="190"/>
      <c r="DF539" s="190"/>
      <c r="DG539" s="190"/>
      <c r="DH539" s="190"/>
      <c r="DI539" s="190"/>
      <c r="DJ539" s="190"/>
      <c r="DK539" s="190"/>
      <c r="DL539" s="190"/>
      <c r="DM539" s="190"/>
      <c r="DN539" s="190"/>
      <c r="DO539" s="190"/>
      <c r="DP539" s="190"/>
      <c r="DQ539" s="190"/>
      <c r="DR539" s="190"/>
      <c r="DS539" s="190"/>
      <c r="DT539" s="190"/>
      <c r="DU539" s="190"/>
      <c r="DV539" s="190"/>
      <c r="DW539" s="190"/>
      <c r="DX539" s="190"/>
      <c r="DY539" s="190"/>
      <c r="DZ539" s="190"/>
      <c r="EA539" s="190"/>
      <c r="EB539" s="190"/>
      <c r="EC539" s="190"/>
      <c r="ED539" s="190"/>
      <c r="EE539" s="190"/>
      <c r="EF539" s="190"/>
      <c r="EG539" s="190"/>
      <c r="EH539" s="190"/>
      <c r="EI539" s="190"/>
      <c r="EJ539" s="190"/>
      <c r="EK539" s="190"/>
      <c r="EL539" s="190"/>
      <c r="EM539" s="190"/>
      <c r="EN539" s="190"/>
      <c r="EO539" s="190"/>
      <c r="EP539" s="190"/>
      <c r="EQ539" s="190"/>
      <c r="ER539" s="190"/>
      <c r="ES539" s="190"/>
      <c r="ET539" s="190"/>
      <c r="EU539" s="190"/>
      <c r="EV539" s="190"/>
      <c r="EW539" s="190"/>
      <c r="EX539" s="190"/>
      <c r="EY539" s="190"/>
      <c r="EZ539" s="190"/>
      <c r="FA539" s="190"/>
      <c r="FB539" s="190"/>
      <c r="FC539" s="190"/>
      <c r="FD539" s="190"/>
      <c r="FE539" s="190"/>
      <c r="FF539" s="190"/>
      <c r="FG539" s="190"/>
      <c r="FH539" s="190"/>
      <c r="FI539" s="190"/>
      <c r="FJ539" s="190"/>
      <c r="FK539" s="190"/>
      <c r="FL539" s="190"/>
      <c r="FM539" s="190"/>
      <c r="FN539" s="190"/>
      <c r="FO539" s="190"/>
      <c r="FP539" s="190"/>
      <c r="FQ539" s="190"/>
      <c r="FR539" s="190"/>
      <c r="FS539" s="190"/>
      <c r="FT539" s="190"/>
      <c r="FU539" s="190"/>
      <c r="FV539" s="190"/>
      <c r="FW539" s="190"/>
      <c r="FX539" s="190"/>
      <c r="FY539" s="190"/>
      <c r="FZ539" s="190"/>
      <c r="GA539" s="190"/>
      <c r="GB539" s="190"/>
      <c r="GC539" s="190"/>
      <c r="GD539" s="190"/>
      <c r="GE539" s="190"/>
      <c r="GF539" s="190"/>
      <c r="GG539" s="190"/>
      <c r="GH539" s="190"/>
      <c r="GI539" s="190"/>
      <c r="GJ539" s="190"/>
      <c r="GK539" s="190"/>
      <c r="GL539" s="190"/>
      <c r="GM539" s="190"/>
      <c r="GN539" s="190"/>
      <c r="GO539" s="190"/>
      <c r="GP539" s="190"/>
      <c r="GQ539" s="190"/>
      <c r="GR539" s="190"/>
      <c r="GS539" s="190"/>
      <c r="GT539" s="190"/>
      <c r="GU539" s="190"/>
      <c r="GV539" s="190"/>
      <c r="GW539" s="190"/>
      <c r="GX539" s="190"/>
      <c r="GY539" s="190"/>
      <c r="GZ539" s="190"/>
      <c r="HA539" s="190"/>
      <c r="HB539" s="190"/>
      <c r="HC539" s="190"/>
      <c r="HD539" s="190"/>
      <c r="HE539" s="190"/>
      <c r="HF539" s="190"/>
      <c r="HG539" s="190"/>
      <c r="HH539" s="190"/>
      <c r="HI539" s="190"/>
      <c r="HJ539" s="190"/>
      <c r="HK539" s="190"/>
      <c r="HL539" s="190"/>
      <c r="HM539" s="190"/>
      <c r="HN539" s="190"/>
      <c r="HO539" s="190"/>
      <c r="HP539" s="190"/>
      <c r="HQ539" s="190"/>
      <c r="HR539" s="190"/>
      <c r="HS539" s="190"/>
      <c r="HT539" s="190"/>
      <c r="HU539" s="190"/>
    </row>
    <row r="540" spans="1:229" s="191" customFormat="1" ht="25.5">
      <c r="A540" s="172">
        <f t="shared" si="23"/>
        <v>531</v>
      </c>
      <c r="B540" s="173" t="s">
        <v>127</v>
      </c>
      <c r="C540" s="183" t="s">
        <v>2360</v>
      </c>
      <c r="D540" s="172">
        <v>1984</v>
      </c>
      <c r="E540" s="183" t="s">
        <v>1614</v>
      </c>
      <c r="F540" s="183" t="s">
        <v>861</v>
      </c>
      <c r="G540" s="183" t="s">
        <v>2359</v>
      </c>
      <c r="H540" s="172"/>
      <c r="I540" s="172"/>
      <c r="J540" s="172"/>
      <c r="K540" s="184">
        <v>21902</v>
      </c>
      <c r="L540" s="172" t="s">
        <v>1603</v>
      </c>
      <c r="M540" s="179" t="s">
        <v>3494</v>
      </c>
      <c r="N540" s="172" t="s">
        <v>878</v>
      </c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0"/>
      <c r="BW540" s="190"/>
      <c r="BX540" s="190"/>
      <c r="BY540" s="190"/>
      <c r="BZ540" s="190"/>
      <c r="CA540" s="190"/>
      <c r="CB540" s="190"/>
      <c r="CC540" s="190"/>
      <c r="CD540" s="190"/>
      <c r="CE540" s="190"/>
      <c r="CF540" s="190"/>
      <c r="CG540" s="190"/>
      <c r="CH540" s="190"/>
      <c r="CI540" s="190"/>
      <c r="CJ540" s="190"/>
      <c r="CK540" s="190"/>
      <c r="CL540" s="190"/>
      <c r="CM540" s="190"/>
      <c r="CN540" s="190"/>
      <c r="CO540" s="190"/>
      <c r="CP540" s="190"/>
      <c r="CQ540" s="190"/>
      <c r="CR540" s="190"/>
      <c r="CS540" s="190"/>
      <c r="CT540" s="190"/>
      <c r="CU540" s="190"/>
      <c r="CV540" s="190"/>
      <c r="CW540" s="190"/>
      <c r="CX540" s="190"/>
      <c r="CY540" s="190"/>
      <c r="CZ540" s="190"/>
      <c r="DA540" s="190"/>
      <c r="DB540" s="190"/>
      <c r="DC540" s="190"/>
      <c r="DD540" s="190"/>
      <c r="DE540" s="190"/>
      <c r="DF540" s="190"/>
      <c r="DG540" s="190"/>
      <c r="DH540" s="190"/>
      <c r="DI540" s="190"/>
      <c r="DJ540" s="190"/>
      <c r="DK540" s="190"/>
      <c r="DL540" s="190"/>
      <c r="DM540" s="190"/>
      <c r="DN540" s="190"/>
      <c r="DO540" s="190"/>
      <c r="DP540" s="190"/>
      <c r="DQ540" s="190"/>
      <c r="DR540" s="190"/>
      <c r="DS540" s="190"/>
      <c r="DT540" s="190"/>
      <c r="DU540" s="190"/>
      <c r="DV540" s="190"/>
      <c r="DW540" s="190"/>
      <c r="DX540" s="190"/>
      <c r="DY540" s="190"/>
      <c r="DZ540" s="190"/>
      <c r="EA540" s="190"/>
      <c r="EB540" s="190"/>
      <c r="EC540" s="190"/>
      <c r="ED540" s="190"/>
      <c r="EE540" s="190"/>
      <c r="EF540" s="190"/>
      <c r="EG540" s="190"/>
      <c r="EH540" s="190"/>
      <c r="EI540" s="190"/>
      <c r="EJ540" s="190"/>
      <c r="EK540" s="190"/>
      <c r="EL540" s="190"/>
      <c r="EM540" s="190"/>
      <c r="EN540" s="190"/>
      <c r="EO540" s="190"/>
      <c r="EP540" s="190"/>
      <c r="EQ540" s="190"/>
      <c r="ER540" s="190"/>
      <c r="ES540" s="190"/>
      <c r="ET540" s="190"/>
      <c r="EU540" s="190"/>
      <c r="EV540" s="190"/>
      <c r="EW540" s="190"/>
      <c r="EX540" s="190"/>
      <c r="EY540" s="190"/>
      <c r="EZ540" s="190"/>
      <c r="FA540" s="190"/>
      <c r="FB540" s="190"/>
      <c r="FC540" s="190"/>
      <c r="FD540" s="190"/>
      <c r="FE540" s="190"/>
      <c r="FF540" s="190"/>
      <c r="FG540" s="190"/>
      <c r="FH540" s="190"/>
      <c r="FI540" s="190"/>
      <c r="FJ540" s="190"/>
      <c r="FK540" s="190"/>
      <c r="FL540" s="190"/>
      <c r="FM540" s="190"/>
      <c r="FN540" s="190"/>
      <c r="FO540" s="190"/>
      <c r="FP540" s="190"/>
      <c r="FQ540" s="190"/>
      <c r="FR540" s="190"/>
      <c r="FS540" s="190"/>
      <c r="FT540" s="190"/>
      <c r="FU540" s="190"/>
      <c r="FV540" s="190"/>
      <c r="FW540" s="190"/>
      <c r="FX540" s="190"/>
      <c r="FY540" s="190"/>
      <c r="FZ540" s="190"/>
      <c r="GA540" s="190"/>
      <c r="GB540" s="190"/>
      <c r="GC540" s="190"/>
      <c r="GD540" s="190"/>
      <c r="GE540" s="190"/>
      <c r="GF540" s="190"/>
      <c r="GG540" s="190"/>
      <c r="GH540" s="190"/>
      <c r="GI540" s="190"/>
      <c r="GJ540" s="190"/>
      <c r="GK540" s="190"/>
      <c r="GL540" s="190"/>
      <c r="GM540" s="190"/>
      <c r="GN540" s="190"/>
      <c r="GO540" s="190"/>
      <c r="GP540" s="190"/>
      <c r="GQ540" s="190"/>
      <c r="GR540" s="190"/>
      <c r="GS540" s="190"/>
      <c r="GT540" s="190"/>
      <c r="GU540" s="190"/>
      <c r="GV540" s="190"/>
      <c r="GW540" s="190"/>
      <c r="GX540" s="190"/>
      <c r="GY540" s="190"/>
      <c r="GZ540" s="190"/>
      <c r="HA540" s="190"/>
      <c r="HB540" s="190"/>
      <c r="HC540" s="190"/>
      <c r="HD540" s="190"/>
      <c r="HE540" s="190"/>
      <c r="HF540" s="190"/>
      <c r="HG540" s="190"/>
      <c r="HH540" s="190"/>
      <c r="HI540" s="190"/>
      <c r="HJ540" s="190"/>
      <c r="HK540" s="190"/>
      <c r="HL540" s="190"/>
      <c r="HM540" s="190"/>
      <c r="HN540" s="190"/>
      <c r="HO540" s="190"/>
      <c r="HP540" s="190"/>
      <c r="HQ540" s="190"/>
      <c r="HR540" s="190"/>
      <c r="HS540" s="190"/>
      <c r="HT540" s="190"/>
      <c r="HU540" s="190"/>
    </row>
    <row r="541" spans="1:229" s="191" customFormat="1" ht="25.5">
      <c r="A541" s="172">
        <f t="shared" si="23"/>
        <v>532</v>
      </c>
      <c r="B541" s="173" t="s">
        <v>128</v>
      </c>
      <c r="C541" s="183" t="s">
        <v>2360</v>
      </c>
      <c r="D541" s="172">
        <v>1984</v>
      </c>
      <c r="E541" s="183" t="s">
        <v>1614</v>
      </c>
      <c r="F541" s="183" t="s">
        <v>861</v>
      </c>
      <c r="G541" s="183" t="s">
        <v>2359</v>
      </c>
      <c r="H541" s="172"/>
      <c r="I541" s="172"/>
      <c r="J541" s="172"/>
      <c r="K541" s="184">
        <v>21902</v>
      </c>
      <c r="L541" s="172" t="s">
        <v>1603</v>
      </c>
      <c r="M541" s="179" t="s">
        <v>3494</v>
      </c>
      <c r="N541" s="172" t="s">
        <v>878</v>
      </c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  <c r="BQ541" s="190"/>
      <c r="BR541" s="190"/>
      <c r="BS541" s="190"/>
      <c r="BT541" s="190"/>
      <c r="BU541" s="190"/>
      <c r="BV541" s="190"/>
      <c r="BW541" s="190"/>
      <c r="BX541" s="190"/>
      <c r="BY541" s="190"/>
      <c r="BZ541" s="190"/>
      <c r="CA541" s="190"/>
      <c r="CB541" s="190"/>
      <c r="CC541" s="190"/>
      <c r="CD541" s="190"/>
      <c r="CE541" s="190"/>
      <c r="CF541" s="190"/>
      <c r="CG541" s="190"/>
      <c r="CH541" s="190"/>
      <c r="CI541" s="190"/>
      <c r="CJ541" s="190"/>
      <c r="CK541" s="190"/>
      <c r="CL541" s="190"/>
      <c r="CM541" s="190"/>
      <c r="CN541" s="190"/>
      <c r="CO541" s="190"/>
      <c r="CP541" s="190"/>
      <c r="CQ541" s="190"/>
      <c r="CR541" s="190"/>
      <c r="CS541" s="190"/>
      <c r="CT541" s="190"/>
      <c r="CU541" s="190"/>
      <c r="CV541" s="190"/>
      <c r="CW541" s="190"/>
      <c r="CX541" s="190"/>
      <c r="CY541" s="190"/>
      <c r="CZ541" s="190"/>
      <c r="DA541" s="190"/>
      <c r="DB541" s="190"/>
      <c r="DC541" s="190"/>
      <c r="DD541" s="190"/>
      <c r="DE541" s="190"/>
      <c r="DF541" s="190"/>
      <c r="DG541" s="190"/>
      <c r="DH541" s="190"/>
      <c r="DI541" s="190"/>
      <c r="DJ541" s="190"/>
      <c r="DK541" s="190"/>
      <c r="DL541" s="190"/>
      <c r="DM541" s="190"/>
      <c r="DN541" s="190"/>
      <c r="DO541" s="190"/>
      <c r="DP541" s="190"/>
      <c r="DQ541" s="190"/>
      <c r="DR541" s="190"/>
      <c r="DS541" s="190"/>
      <c r="DT541" s="190"/>
      <c r="DU541" s="190"/>
      <c r="DV541" s="190"/>
      <c r="DW541" s="190"/>
      <c r="DX541" s="190"/>
      <c r="DY541" s="190"/>
      <c r="DZ541" s="190"/>
      <c r="EA541" s="190"/>
      <c r="EB541" s="190"/>
      <c r="EC541" s="190"/>
      <c r="ED541" s="190"/>
      <c r="EE541" s="190"/>
      <c r="EF541" s="190"/>
      <c r="EG541" s="190"/>
      <c r="EH541" s="190"/>
      <c r="EI541" s="190"/>
      <c r="EJ541" s="190"/>
      <c r="EK541" s="190"/>
      <c r="EL541" s="190"/>
      <c r="EM541" s="190"/>
      <c r="EN541" s="190"/>
      <c r="EO541" s="190"/>
      <c r="EP541" s="190"/>
      <c r="EQ541" s="190"/>
      <c r="ER541" s="190"/>
      <c r="ES541" s="190"/>
      <c r="ET541" s="190"/>
      <c r="EU541" s="190"/>
      <c r="EV541" s="190"/>
      <c r="EW541" s="190"/>
      <c r="EX541" s="190"/>
      <c r="EY541" s="190"/>
      <c r="EZ541" s="190"/>
      <c r="FA541" s="190"/>
      <c r="FB541" s="190"/>
      <c r="FC541" s="190"/>
      <c r="FD541" s="190"/>
      <c r="FE541" s="190"/>
      <c r="FF541" s="190"/>
      <c r="FG541" s="190"/>
      <c r="FH541" s="190"/>
      <c r="FI541" s="190"/>
      <c r="FJ541" s="190"/>
      <c r="FK541" s="190"/>
      <c r="FL541" s="190"/>
      <c r="FM541" s="190"/>
      <c r="FN541" s="190"/>
      <c r="FO541" s="190"/>
      <c r="FP541" s="190"/>
      <c r="FQ541" s="190"/>
      <c r="FR541" s="190"/>
      <c r="FS541" s="190"/>
      <c r="FT541" s="190"/>
      <c r="FU541" s="190"/>
      <c r="FV541" s="190"/>
      <c r="FW541" s="190"/>
      <c r="FX541" s="190"/>
      <c r="FY541" s="190"/>
      <c r="FZ541" s="190"/>
      <c r="GA541" s="190"/>
      <c r="GB541" s="190"/>
      <c r="GC541" s="190"/>
      <c r="GD541" s="190"/>
      <c r="GE541" s="190"/>
      <c r="GF541" s="190"/>
      <c r="GG541" s="190"/>
      <c r="GH541" s="190"/>
      <c r="GI541" s="190"/>
      <c r="GJ541" s="190"/>
      <c r="GK541" s="190"/>
      <c r="GL541" s="190"/>
      <c r="GM541" s="190"/>
      <c r="GN541" s="190"/>
      <c r="GO541" s="190"/>
      <c r="GP541" s="190"/>
      <c r="GQ541" s="190"/>
      <c r="GR541" s="190"/>
      <c r="GS541" s="190"/>
      <c r="GT541" s="190"/>
      <c r="GU541" s="190"/>
      <c r="GV541" s="190"/>
      <c r="GW541" s="190"/>
      <c r="GX541" s="190"/>
      <c r="GY541" s="190"/>
      <c r="GZ541" s="190"/>
      <c r="HA541" s="190"/>
      <c r="HB541" s="190"/>
      <c r="HC541" s="190"/>
      <c r="HD541" s="190"/>
      <c r="HE541" s="190"/>
      <c r="HF541" s="190"/>
      <c r="HG541" s="190"/>
      <c r="HH541" s="190"/>
      <c r="HI541" s="190"/>
      <c r="HJ541" s="190"/>
      <c r="HK541" s="190"/>
      <c r="HL541" s="190"/>
      <c r="HM541" s="190"/>
      <c r="HN541" s="190"/>
      <c r="HO541" s="190"/>
      <c r="HP541" s="190"/>
      <c r="HQ541" s="190"/>
      <c r="HR541" s="190"/>
      <c r="HS541" s="190"/>
      <c r="HT541" s="190"/>
      <c r="HU541" s="190"/>
    </row>
    <row r="542" spans="1:229" s="191" customFormat="1" ht="25.5">
      <c r="A542" s="172">
        <f t="shared" si="23"/>
        <v>533</v>
      </c>
      <c r="B542" s="173" t="s">
        <v>129</v>
      </c>
      <c r="C542" s="183" t="s">
        <v>2360</v>
      </c>
      <c r="D542" s="172">
        <v>1984</v>
      </c>
      <c r="E542" s="183" t="s">
        <v>1614</v>
      </c>
      <c r="F542" s="183" t="s">
        <v>861</v>
      </c>
      <c r="G542" s="183" t="s">
        <v>2359</v>
      </c>
      <c r="H542" s="172"/>
      <c r="I542" s="172"/>
      <c r="J542" s="172"/>
      <c r="K542" s="184">
        <v>21902</v>
      </c>
      <c r="L542" s="172" t="s">
        <v>1603</v>
      </c>
      <c r="M542" s="179" t="s">
        <v>3494</v>
      </c>
      <c r="N542" s="172" t="s">
        <v>878</v>
      </c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0"/>
      <c r="BN542" s="190"/>
      <c r="BO542" s="190"/>
      <c r="BP542" s="190"/>
      <c r="BQ542" s="190"/>
      <c r="BR542" s="190"/>
      <c r="BS542" s="190"/>
      <c r="BT542" s="190"/>
      <c r="BU542" s="190"/>
      <c r="BV542" s="190"/>
      <c r="BW542" s="190"/>
      <c r="BX542" s="190"/>
      <c r="BY542" s="190"/>
      <c r="BZ542" s="190"/>
      <c r="CA542" s="190"/>
      <c r="CB542" s="190"/>
      <c r="CC542" s="190"/>
      <c r="CD542" s="190"/>
      <c r="CE542" s="190"/>
      <c r="CF542" s="190"/>
      <c r="CG542" s="190"/>
      <c r="CH542" s="190"/>
      <c r="CI542" s="190"/>
      <c r="CJ542" s="190"/>
      <c r="CK542" s="190"/>
      <c r="CL542" s="190"/>
      <c r="CM542" s="190"/>
      <c r="CN542" s="190"/>
      <c r="CO542" s="190"/>
      <c r="CP542" s="190"/>
      <c r="CQ542" s="190"/>
      <c r="CR542" s="190"/>
      <c r="CS542" s="190"/>
      <c r="CT542" s="190"/>
      <c r="CU542" s="190"/>
      <c r="CV542" s="190"/>
      <c r="CW542" s="190"/>
      <c r="CX542" s="190"/>
      <c r="CY542" s="190"/>
      <c r="CZ542" s="190"/>
      <c r="DA542" s="190"/>
      <c r="DB542" s="190"/>
      <c r="DC542" s="190"/>
      <c r="DD542" s="190"/>
      <c r="DE542" s="190"/>
      <c r="DF542" s="190"/>
      <c r="DG542" s="190"/>
      <c r="DH542" s="190"/>
      <c r="DI542" s="190"/>
      <c r="DJ542" s="190"/>
      <c r="DK542" s="190"/>
      <c r="DL542" s="190"/>
      <c r="DM542" s="190"/>
      <c r="DN542" s="190"/>
      <c r="DO542" s="190"/>
      <c r="DP542" s="190"/>
      <c r="DQ542" s="190"/>
      <c r="DR542" s="190"/>
      <c r="DS542" s="190"/>
      <c r="DT542" s="190"/>
      <c r="DU542" s="190"/>
      <c r="DV542" s="190"/>
      <c r="DW542" s="190"/>
      <c r="DX542" s="190"/>
      <c r="DY542" s="190"/>
      <c r="DZ542" s="190"/>
      <c r="EA542" s="190"/>
      <c r="EB542" s="190"/>
      <c r="EC542" s="190"/>
      <c r="ED542" s="190"/>
      <c r="EE542" s="190"/>
      <c r="EF542" s="190"/>
      <c r="EG542" s="190"/>
      <c r="EH542" s="190"/>
      <c r="EI542" s="190"/>
      <c r="EJ542" s="190"/>
      <c r="EK542" s="190"/>
      <c r="EL542" s="190"/>
      <c r="EM542" s="190"/>
      <c r="EN542" s="190"/>
      <c r="EO542" s="190"/>
      <c r="EP542" s="190"/>
      <c r="EQ542" s="190"/>
      <c r="ER542" s="190"/>
      <c r="ES542" s="190"/>
      <c r="ET542" s="190"/>
      <c r="EU542" s="190"/>
      <c r="EV542" s="190"/>
      <c r="EW542" s="190"/>
      <c r="EX542" s="190"/>
      <c r="EY542" s="190"/>
      <c r="EZ542" s="190"/>
      <c r="FA542" s="190"/>
      <c r="FB542" s="190"/>
      <c r="FC542" s="190"/>
      <c r="FD542" s="190"/>
      <c r="FE542" s="190"/>
      <c r="FF542" s="190"/>
      <c r="FG542" s="190"/>
      <c r="FH542" s="190"/>
      <c r="FI542" s="190"/>
      <c r="FJ542" s="190"/>
      <c r="FK542" s="190"/>
      <c r="FL542" s="190"/>
      <c r="FM542" s="190"/>
      <c r="FN542" s="190"/>
      <c r="FO542" s="190"/>
      <c r="FP542" s="190"/>
      <c r="FQ542" s="190"/>
      <c r="FR542" s="190"/>
      <c r="FS542" s="190"/>
      <c r="FT542" s="190"/>
      <c r="FU542" s="190"/>
      <c r="FV542" s="190"/>
      <c r="FW542" s="190"/>
      <c r="FX542" s="190"/>
      <c r="FY542" s="190"/>
      <c r="FZ542" s="190"/>
      <c r="GA542" s="190"/>
      <c r="GB542" s="190"/>
      <c r="GC542" s="190"/>
      <c r="GD542" s="190"/>
      <c r="GE542" s="190"/>
      <c r="GF542" s="190"/>
      <c r="GG542" s="190"/>
      <c r="GH542" s="190"/>
      <c r="GI542" s="190"/>
      <c r="GJ542" s="190"/>
      <c r="GK542" s="190"/>
      <c r="GL542" s="190"/>
      <c r="GM542" s="190"/>
      <c r="GN542" s="190"/>
      <c r="GO542" s="190"/>
      <c r="GP542" s="190"/>
      <c r="GQ542" s="190"/>
      <c r="GR542" s="190"/>
      <c r="GS542" s="190"/>
      <c r="GT542" s="190"/>
      <c r="GU542" s="190"/>
      <c r="GV542" s="190"/>
      <c r="GW542" s="190"/>
      <c r="GX542" s="190"/>
      <c r="GY542" s="190"/>
      <c r="GZ542" s="190"/>
      <c r="HA542" s="190"/>
      <c r="HB542" s="190"/>
      <c r="HC542" s="190"/>
      <c r="HD542" s="190"/>
      <c r="HE542" s="190"/>
      <c r="HF542" s="190"/>
      <c r="HG542" s="190"/>
      <c r="HH542" s="190"/>
      <c r="HI542" s="190"/>
      <c r="HJ542" s="190"/>
      <c r="HK542" s="190"/>
      <c r="HL542" s="190"/>
      <c r="HM542" s="190"/>
      <c r="HN542" s="190"/>
      <c r="HO542" s="190"/>
      <c r="HP542" s="190"/>
      <c r="HQ542" s="190"/>
      <c r="HR542" s="190"/>
      <c r="HS542" s="190"/>
      <c r="HT542" s="190"/>
      <c r="HU542" s="190"/>
    </row>
    <row r="543" spans="1:229" s="26" customFormat="1" ht="25.5">
      <c r="A543" s="172">
        <f t="shared" si="23"/>
        <v>534</v>
      </c>
      <c r="B543" s="54" t="s">
        <v>130</v>
      </c>
      <c r="C543" s="42" t="s">
        <v>131</v>
      </c>
      <c r="D543" s="57">
        <v>1986</v>
      </c>
      <c r="E543" s="42" t="s">
        <v>1614</v>
      </c>
      <c r="F543" s="42" t="s">
        <v>861</v>
      </c>
      <c r="G543" s="42"/>
      <c r="H543" s="57"/>
      <c r="I543" s="57"/>
      <c r="J543" s="57"/>
      <c r="K543" s="65">
        <v>11064</v>
      </c>
      <c r="L543" s="57" t="s">
        <v>1603</v>
      </c>
      <c r="M543" s="55" t="s">
        <v>3494</v>
      </c>
      <c r="N543" s="57" t="s">
        <v>878</v>
      </c>
      <c r="O543" s="38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  <c r="FV543" s="25"/>
      <c r="FW543" s="25"/>
      <c r="FX543" s="25"/>
      <c r="FY543" s="25"/>
      <c r="FZ543" s="25"/>
      <c r="GA543" s="25"/>
      <c r="GB543" s="25"/>
      <c r="GC543" s="25"/>
      <c r="GD543" s="25"/>
      <c r="GE543" s="25"/>
      <c r="GF543" s="25"/>
      <c r="GG543" s="25"/>
      <c r="GH543" s="25"/>
      <c r="GI543" s="25"/>
      <c r="GJ543" s="25"/>
      <c r="GK543" s="25"/>
      <c r="GL543" s="25"/>
      <c r="GM543" s="25"/>
      <c r="GN543" s="25"/>
      <c r="GO543" s="25"/>
      <c r="GP543" s="25"/>
      <c r="GQ543" s="25"/>
      <c r="GR543" s="25"/>
      <c r="GS543" s="25"/>
      <c r="GT543" s="25"/>
      <c r="GU543" s="25"/>
      <c r="GV543" s="25"/>
      <c r="GW543" s="25"/>
      <c r="GX543" s="25"/>
      <c r="GY543" s="25"/>
      <c r="GZ543" s="25"/>
      <c r="HA543" s="25"/>
      <c r="HB543" s="25"/>
      <c r="HC543" s="25"/>
      <c r="HD543" s="25"/>
      <c r="HE543" s="25"/>
      <c r="HF543" s="25"/>
      <c r="HG543" s="25"/>
      <c r="HH543" s="25"/>
      <c r="HI543" s="25"/>
      <c r="HJ543" s="25"/>
      <c r="HK543" s="25"/>
      <c r="HL543" s="25"/>
      <c r="HM543" s="25"/>
      <c r="HN543" s="25"/>
      <c r="HO543" s="25"/>
      <c r="HP543" s="25"/>
      <c r="HQ543" s="25"/>
      <c r="HR543" s="25"/>
      <c r="HS543" s="25"/>
      <c r="HT543" s="25"/>
      <c r="HU543" s="25"/>
    </row>
    <row r="544" spans="1:229" s="26" customFormat="1" ht="25.5">
      <c r="A544" s="172">
        <f t="shared" si="23"/>
        <v>535</v>
      </c>
      <c r="B544" s="54" t="s">
        <v>132</v>
      </c>
      <c r="C544" s="42" t="s">
        <v>131</v>
      </c>
      <c r="D544" s="57">
        <v>1986</v>
      </c>
      <c r="E544" s="42" t="s">
        <v>1614</v>
      </c>
      <c r="F544" s="42" t="s">
        <v>861</v>
      </c>
      <c r="G544" s="42"/>
      <c r="H544" s="57"/>
      <c r="I544" s="57"/>
      <c r="J544" s="57"/>
      <c r="K544" s="65">
        <v>11064</v>
      </c>
      <c r="L544" s="57" t="s">
        <v>1603</v>
      </c>
      <c r="M544" s="55" t="s">
        <v>3494</v>
      </c>
      <c r="N544" s="57" t="s">
        <v>878</v>
      </c>
      <c r="O544" s="38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  <c r="FV544" s="25"/>
      <c r="FW544" s="25"/>
      <c r="FX544" s="25"/>
      <c r="FY544" s="25"/>
      <c r="FZ544" s="25"/>
      <c r="GA544" s="25"/>
      <c r="GB544" s="25"/>
      <c r="GC544" s="25"/>
      <c r="GD544" s="25"/>
      <c r="GE544" s="25"/>
      <c r="GF544" s="25"/>
      <c r="GG544" s="25"/>
      <c r="GH544" s="25"/>
      <c r="GI544" s="25"/>
      <c r="GJ544" s="25"/>
      <c r="GK544" s="25"/>
      <c r="GL544" s="25"/>
      <c r="GM544" s="25"/>
      <c r="GN544" s="25"/>
      <c r="GO544" s="25"/>
      <c r="GP544" s="25"/>
      <c r="GQ544" s="25"/>
      <c r="GR544" s="25"/>
      <c r="GS544" s="25"/>
      <c r="GT544" s="25"/>
      <c r="GU544" s="25"/>
      <c r="GV544" s="25"/>
      <c r="GW544" s="25"/>
      <c r="GX544" s="25"/>
      <c r="GY544" s="25"/>
      <c r="GZ544" s="25"/>
      <c r="HA544" s="25"/>
      <c r="HB544" s="25"/>
      <c r="HC544" s="25"/>
      <c r="HD544" s="25"/>
      <c r="HE544" s="25"/>
      <c r="HF544" s="25"/>
      <c r="HG544" s="25"/>
      <c r="HH544" s="25"/>
      <c r="HI544" s="25"/>
      <c r="HJ544" s="25"/>
      <c r="HK544" s="25"/>
      <c r="HL544" s="25"/>
      <c r="HM544" s="25"/>
      <c r="HN544" s="25"/>
      <c r="HO544" s="25"/>
      <c r="HP544" s="25"/>
      <c r="HQ544" s="25"/>
      <c r="HR544" s="25"/>
      <c r="HS544" s="25"/>
      <c r="HT544" s="25"/>
      <c r="HU544" s="25"/>
    </row>
    <row r="545" spans="1:229" s="26" customFormat="1" ht="25.5">
      <c r="A545" s="172">
        <f t="shared" si="23"/>
        <v>536</v>
      </c>
      <c r="B545" s="54" t="s">
        <v>133</v>
      </c>
      <c r="C545" s="42" t="s">
        <v>131</v>
      </c>
      <c r="D545" s="57">
        <v>1986</v>
      </c>
      <c r="E545" s="42" t="s">
        <v>1614</v>
      </c>
      <c r="F545" s="42" t="s">
        <v>861</v>
      </c>
      <c r="G545" s="42"/>
      <c r="H545" s="57"/>
      <c r="I545" s="57"/>
      <c r="J545" s="57"/>
      <c r="K545" s="65">
        <v>11064</v>
      </c>
      <c r="L545" s="57" t="s">
        <v>1603</v>
      </c>
      <c r="M545" s="55" t="s">
        <v>3494</v>
      </c>
      <c r="N545" s="57" t="s">
        <v>878</v>
      </c>
      <c r="O545" s="38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  <c r="FV545" s="25"/>
      <c r="FW545" s="25"/>
      <c r="FX545" s="25"/>
      <c r="FY545" s="25"/>
      <c r="FZ545" s="25"/>
      <c r="GA545" s="25"/>
      <c r="GB545" s="25"/>
      <c r="GC545" s="25"/>
      <c r="GD545" s="25"/>
      <c r="GE545" s="25"/>
      <c r="GF545" s="25"/>
      <c r="GG545" s="25"/>
      <c r="GH545" s="25"/>
      <c r="GI545" s="25"/>
      <c r="GJ545" s="25"/>
      <c r="GK545" s="25"/>
      <c r="GL545" s="25"/>
      <c r="GM545" s="25"/>
      <c r="GN545" s="25"/>
      <c r="GO545" s="25"/>
      <c r="GP545" s="25"/>
      <c r="GQ545" s="25"/>
      <c r="GR545" s="25"/>
      <c r="GS545" s="25"/>
      <c r="GT545" s="25"/>
      <c r="GU545" s="25"/>
      <c r="GV545" s="25"/>
      <c r="GW545" s="25"/>
      <c r="GX545" s="25"/>
      <c r="GY545" s="25"/>
      <c r="GZ545" s="25"/>
      <c r="HA545" s="25"/>
      <c r="HB545" s="25"/>
      <c r="HC545" s="25"/>
      <c r="HD545" s="25"/>
      <c r="HE545" s="25"/>
      <c r="HF545" s="25"/>
      <c r="HG545" s="25"/>
      <c r="HH545" s="25"/>
      <c r="HI545" s="25"/>
      <c r="HJ545" s="25"/>
      <c r="HK545" s="25"/>
      <c r="HL545" s="25"/>
      <c r="HM545" s="25"/>
      <c r="HN545" s="25"/>
      <c r="HO545" s="25"/>
      <c r="HP545" s="25"/>
      <c r="HQ545" s="25"/>
      <c r="HR545" s="25"/>
      <c r="HS545" s="25"/>
      <c r="HT545" s="25"/>
      <c r="HU545" s="25"/>
    </row>
    <row r="546" spans="1:229" s="26" customFormat="1" ht="25.5">
      <c r="A546" s="172">
        <f t="shared" si="23"/>
        <v>537</v>
      </c>
      <c r="B546" s="54" t="s">
        <v>134</v>
      </c>
      <c r="C546" s="42" t="s">
        <v>131</v>
      </c>
      <c r="D546" s="57">
        <v>1986</v>
      </c>
      <c r="E546" s="42" t="s">
        <v>1614</v>
      </c>
      <c r="F546" s="42" t="s">
        <v>861</v>
      </c>
      <c r="G546" s="42"/>
      <c r="H546" s="57"/>
      <c r="I546" s="57"/>
      <c r="J546" s="57"/>
      <c r="K546" s="65">
        <v>11064</v>
      </c>
      <c r="L546" s="57" t="s">
        <v>1603</v>
      </c>
      <c r="M546" s="55" t="s">
        <v>3494</v>
      </c>
      <c r="N546" s="57" t="s">
        <v>878</v>
      </c>
      <c r="O546" s="38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  <c r="FV546" s="25"/>
      <c r="FW546" s="25"/>
      <c r="FX546" s="25"/>
      <c r="FY546" s="25"/>
      <c r="FZ546" s="25"/>
      <c r="GA546" s="25"/>
      <c r="GB546" s="25"/>
      <c r="GC546" s="25"/>
      <c r="GD546" s="25"/>
      <c r="GE546" s="25"/>
      <c r="GF546" s="25"/>
      <c r="GG546" s="25"/>
      <c r="GH546" s="25"/>
      <c r="GI546" s="25"/>
      <c r="GJ546" s="25"/>
      <c r="GK546" s="25"/>
      <c r="GL546" s="25"/>
      <c r="GM546" s="25"/>
      <c r="GN546" s="25"/>
      <c r="GO546" s="25"/>
      <c r="GP546" s="25"/>
      <c r="GQ546" s="25"/>
      <c r="GR546" s="25"/>
      <c r="GS546" s="25"/>
      <c r="GT546" s="25"/>
      <c r="GU546" s="25"/>
      <c r="GV546" s="25"/>
      <c r="GW546" s="25"/>
      <c r="GX546" s="25"/>
      <c r="GY546" s="25"/>
      <c r="GZ546" s="25"/>
      <c r="HA546" s="25"/>
      <c r="HB546" s="25"/>
      <c r="HC546" s="25"/>
      <c r="HD546" s="25"/>
      <c r="HE546" s="25"/>
      <c r="HF546" s="25"/>
      <c r="HG546" s="25"/>
      <c r="HH546" s="25"/>
      <c r="HI546" s="25"/>
      <c r="HJ546" s="25"/>
      <c r="HK546" s="25"/>
      <c r="HL546" s="25"/>
      <c r="HM546" s="25"/>
      <c r="HN546" s="25"/>
      <c r="HO546" s="25"/>
      <c r="HP546" s="25"/>
      <c r="HQ546" s="25"/>
      <c r="HR546" s="25"/>
      <c r="HS546" s="25"/>
      <c r="HT546" s="25"/>
      <c r="HU546" s="25"/>
    </row>
    <row r="547" spans="1:229" s="191" customFormat="1" ht="25.5">
      <c r="A547" s="172">
        <f t="shared" si="23"/>
        <v>538</v>
      </c>
      <c r="B547" s="173" t="s">
        <v>135</v>
      </c>
      <c r="C547" s="183" t="s">
        <v>2361</v>
      </c>
      <c r="D547" s="172">
        <v>1986</v>
      </c>
      <c r="E547" s="183" t="s">
        <v>1614</v>
      </c>
      <c r="F547" s="183" t="s">
        <v>861</v>
      </c>
      <c r="G547" s="183"/>
      <c r="H547" s="172"/>
      <c r="I547" s="172"/>
      <c r="J547" s="172"/>
      <c r="K547" s="184">
        <v>20322</v>
      </c>
      <c r="L547" s="172" t="s">
        <v>1603</v>
      </c>
      <c r="M547" s="179" t="s">
        <v>3494</v>
      </c>
      <c r="N547" s="172" t="s">
        <v>878</v>
      </c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0"/>
      <c r="BN547" s="190"/>
      <c r="BO547" s="190"/>
      <c r="BP547" s="190"/>
      <c r="BQ547" s="190"/>
      <c r="BR547" s="190"/>
      <c r="BS547" s="190"/>
      <c r="BT547" s="190"/>
      <c r="BU547" s="190"/>
      <c r="BV547" s="190"/>
      <c r="BW547" s="190"/>
      <c r="BX547" s="190"/>
      <c r="BY547" s="190"/>
      <c r="BZ547" s="190"/>
      <c r="CA547" s="190"/>
      <c r="CB547" s="190"/>
      <c r="CC547" s="190"/>
      <c r="CD547" s="190"/>
      <c r="CE547" s="190"/>
      <c r="CF547" s="190"/>
      <c r="CG547" s="190"/>
      <c r="CH547" s="190"/>
      <c r="CI547" s="190"/>
      <c r="CJ547" s="190"/>
      <c r="CK547" s="190"/>
      <c r="CL547" s="190"/>
      <c r="CM547" s="190"/>
      <c r="CN547" s="190"/>
      <c r="CO547" s="190"/>
      <c r="CP547" s="190"/>
      <c r="CQ547" s="190"/>
      <c r="CR547" s="190"/>
      <c r="CS547" s="190"/>
      <c r="CT547" s="190"/>
      <c r="CU547" s="190"/>
      <c r="CV547" s="190"/>
      <c r="CW547" s="190"/>
      <c r="CX547" s="190"/>
      <c r="CY547" s="190"/>
      <c r="CZ547" s="190"/>
      <c r="DA547" s="190"/>
      <c r="DB547" s="190"/>
      <c r="DC547" s="190"/>
      <c r="DD547" s="190"/>
      <c r="DE547" s="190"/>
      <c r="DF547" s="190"/>
      <c r="DG547" s="190"/>
      <c r="DH547" s="190"/>
      <c r="DI547" s="190"/>
      <c r="DJ547" s="190"/>
      <c r="DK547" s="190"/>
      <c r="DL547" s="190"/>
      <c r="DM547" s="190"/>
      <c r="DN547" s="190"/>
      <c r="DO547" s="190"/>
      <c r="DP547" s="190"/>
      <c r="DQ547" s="190"/>
      <c r="DR547" s="190"/>
      <c r="DS547" s="190"/>
      <c r="DT547" s="190"/>
      <c r="DU547" s="190"/>
      <c r="DV547" s="190"/>
      <c r="DW547" s="190"/>
      <c r="DX547" s="190"/>
      <c r="DY547" s="190"/>
      <c r="DZ547" s="190"/>
      <c r="EA547" s="190"/>
      <c r="EB547" s="190"/>
      <c r="EC547" s="190"/>
      <c r="ED547" s="190"/>
      <c r="EE547" s="190"/>
      <c r="EF547" s="190"/>
      <c r="EG547" s="190"/>
      <c r="EH547" s="190"/>
      <c r="EI547" s="190"/>
      <c r="EJ547" s="190"/>
      <c r="EK547" s="190"/>
      <c r="EL547" s="190"/>
      <c r="EM547" s="190"/>
      <c r="EN547" s="190"/>
      <c r="EO547" s="190"/>
      <c r="EP547" s="190"/>
      <c r="EQ547" s="190"/>
      <c r="ER547" s="190"/>
      <c r="ES547" s="190"/>
      <c r="ET547" s="190"/>
      <c r="EU547" s="190"/>
      <c r="EV547" s="190"/>
      <c r="EW547" s="190"/>
      <c r="EX547" s="190"/>
      <c r="EY547" s="190"/>
      <c r="EZ547" s="190"/>
      <c r="FA547" s="190"/>
      <c r="FB547" s="190"/>
      <c r="FC547" s="190"/>
      <c r="FD547" s="190"/>
      <c r="FE547" s="190"/>
      <c r="FF547" s="190"/>
      <c r="FG547" s="190"/>
      <c r="FH547" s="190"/>
      <c r="FI547" s="190"/>
      <c r="FJ547" s="190"/>
      <c r="FK547" s="190"/>
      <c r="FL547" s="190"/>
      <c r="FM547" s="190"/>
      <c r="FN547" s="190"/>
      <c r="FO547" s="190"/>
      <c r="FP547" s="190"/>
      <c r="FQ547" s="190"/>
      <c r="FR547" s="190"/>
      <c r="FS547" s="190"/>
      <c r="FT547" s="190"/>
      <c r="FU547" s="190"/>
      <c r="FV547" s="190"/>
      <c r="FW547" s="190"/>
      <c r="FX547" s="190"/>
      <c r="FY547" s="190"/>
      <c r="FZ547" s="190"/>
      <c r="GA547" s="190"/>
      <c r="GB547" s="190"/>
      <c r="GC547" s="190"/>
      <c r="GD547" s="190"/>
      <c r="GE547" s="190"/>
      <c r="GF547" s="190"/>
      <c r="GG547" s="190"/>
      <c r="GH547" s="190"/>
      <c r="GI547" s="190"/>
      <c r="GJ547" s="190"/>
      <c r="GK547" s="190"/>
      <c r="GL547" s="190"/>
      <c r="GM547" s="190"/>
      <c r="GN547" s="190"/>
      <c r="GO547" s="190"/>
      <c r="GP547" s="190"/>
      <c r="GQ547" s="190"/>
      <c r="GR547" s="190"/>
      <c r="GS547" s="190"/>
      <c r="GT547" s="190"/>
      <c r="GU547" s="190"/>
      <c r="GV547" s="190"/>
      <c r="GW547" s="190"/>
      <c r="GX547" s="190"/>
      <c r="GY547" s="190"/>
      <c r="GZ547" s="190"/>
      <c r="HA547" s="190"/>
      <c r="HB547" s="190"/>
      <c r="HC547" s="190"/>
      <c r="HD547" s="190"/>
      <c r="HE547" s="190"/>
      <c r="HF547" s="190"/>
      <c r="HG547" s="190"/>
      <c r="HH547" s="190"/>
      <c r="HI547" s="190"/>
      <c r="HJ547" s="190"/>
      <c r="HK547" s="190"/>
      <c r="HL547" s="190"/>
      <c r="HM547" s="190"/>
      <c r="HN547" s="190"/>
      <c r="HO547" s="190"/>
      <c r="HP547" s="190"/>
      <c r="HQ547" s="190"/>
      <c r="HR547" s="190"/>
      <c r="HS547" s="190"/>
      <c r="HT547" s="190"/>
      <c r="HU547" s="190"/>
    </row>
    <row r="548" spans="1:229" s="26" customFormat="1" ht="25.5">
      <c r="A548" s="172">
        <f t="shared" si="23"/>
        <v>539</v>
      </c>
      <c r="B548" s="54" t="s">
        <v>136</v>
      </c>
      <c r="C548" s="42" t="s">
        <v>137</v>
      </c>
      <c r="D548" s="57">
        <v>1984</v>
      </c>
      <c r="E548" s="42" t="s">
        <v>1614</v>
      </c>
      <c r="F548" s="42" t="s">
        <v>861</v>
      </c>
      <c r="G548" s="42"/>
      <c r="H548" s="57"/>
      <c r="I548" s="57"/>
      <c r="J548" s="57"/>
      <c r="K548" s="65">
        <v>94240</v>
      </c>
      <c r="L548" s="57" t="s">
        <v>1603</v>
      </c>
      <c r="M548" s="55" t="s">
        <v>3494</v>
      </c>
      <c r="N548" s="57" t="s">
        <v>878</v>
      </c>
      <c r="O548" s="38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  <c r="FV548" s="25"/>
      <c r="FW548" s="25"/>
      <c r="FX548" s="25"/>
      <c r="FY548" s="25"/>
      <c r="FZ548" s="25"/>
      <c r="GA548" s="25"/>
      <c r="GB548" s="25"/>
      <c r="GC548" s="25"/>
      <c r="GD548" s="25"/>
      <c r="GE548" s="25"/>
      <c r="GF548" s="25"/>
      <c r="GG548" s="25"/>
      <c r="GH548" s="25"/>
      <c r="GI548" s="25"/>
      <c r="GJ548" s="25"/>
      <c r="GK548" s="25"/>
      <c r="GL548" s="25"/>
      <c r="GM548" s="25"/>
      <c r="GN548" s="25"/>
      <c r="GO548" s="25"/>
      <c r="GP548" s="25"/>
      <c r="GQ548" s="25"/>
      <c r="GR548" s="25"/>
      <c r="GS548" s="25"/>
      <c r="GT548" s="25"/>
      <c r="GU548" s="25"/>
      <c r="GV548" s="25"/>
      <c r="GW548" s="25"/>
      <c r="GX548" s="25"/>
      <c r="GY548" s="25"/>
      <c r="GZ548" s="25"/>
      <c r="HA548" s="25"/>
      <c r="HB548" s="25"/>
      <c r="HC548" s="25"/>
      <c r="HD548" s="25"/>
      <c r="HE548" s="25"/>
      <c r="HF548" s="25"/>
      <c r="HG548" s="25"/>
      <c r="HH548" s="25"/>
      <c r="HI548" s="25"/>
      <c r="HJ548" s="25"/>
      <c r="HK548" s="25"/>
      <c r="HL548" s="25"/>
      <c r="HM548" s="25"/>
      <c r="HN548" s="25"/>
      <c r="HO548" s="25"/>
      <c r="HP548" s="25"/>
      <c r="HQ548" s="25"/>
      <c r="HR548" s="25"/>
      <c r="HS548" s="25"/>
      <c r="HT548" s="25"/>
      <c r="HU548" s="25"/>
    </row>
    <row r="549" spans="1:229" s="26" customFormat="1" ht="25.5">
      <c r="A549" s="172">
        <f t="shared" si="23"/>
        <v>540</v>
      </c>
      <c r="B549" s="54" t="s">
        <v>138</v>
      </c>
      <c r="C549" s="42" t="s">
        <v>1263</v>
      </c>
      <c r="D549" s="57">
        <v>1984</v>
      </c>
      <c r="E549" s="42" t="s">
        <v>1614</v>
      </c>
      <c r="F549" s="42" t="s">
        <v>861</v>
      </c>
      <c r="G549" s="42"/>
      <c r="H549" s="57"/>
      <c r="I549" s="57"/>
      <c r="J549" s="57"/>
      <c r="K549" s="65">
        <v>139557</v>
      </c>
      <c r="L549" s="57" t="s">
        <v>1603</v>
      </c>
      <c r="M549" s="55" t="s">
        <v>3494</v>
      </c>
      <c r="N549" s="57" t="s">
        <v>878</v>
      </c>
      <c r="O549" s="38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  <c r="FV549" s="25"/>
      <c r="FW549" s="25"/>
      <c r="FX549" s="25"/>
      <c r="FY549" s="25"/>
      <c r="FZ549" s="25"/>
      <c r="GA549" s="25"/>
      <c r="GB549" s="25"/>
      <c r="GC549" s="25"/>
      <c r="GD549" s="25"/>
      <c r="GE549" s="25"/>
      <c r="GF549" s="25"/>
      <c r="GG549" s="25"/>
      <c r="GH549" s="25"/>
      <c r="GI549" s="25"/>
      <c r="GJ549" s="25"/>
      <c r="GK549" s="25"/>
      <c r="GL549" s="25"/>
      <c r="GM549" s="25"/>
      <c r="GN549" s="25"/>
      <c r="GO549" s="25"/>
      <c r="GP549" s="25"/>
      <c r="GQ549" s="25"/>
      <c r="GR549" s="25"/>
      <c r="GS549" s="25"/>
      <c r="GT549" s="25"/>
      <c r="GU549" s="25"/>
      <c r="GV549" s="25"/>
      <c r="GW549" s="25"/>
      <c r="GX549" s="25"/>
      <c r="GY549" s="25"/>
      <c r="GZ549" s="25"/>
      <c r="HA549" s="25"/>
      <c r="HB549" s="25"/>
      <c r="HC549" s="25"/>
      <c r="HD549" s="25"/>
      <c r="HE549" s="25"/>
      <c r="HF549" s="25"/>
      <c r="HG549" s="25"/>
      <c r="HH549" s="25"/>
      <c r="HI549" s="25"/>
      <c r="HJ549" s="25"/>
      <c r="HK549" s="25"/>
      <c r="HL549" s="25"/>
      <c r="HM549" s="25"/>
      <c r="HN549" s="25"/>
      <c r="HO549" s="25"/>
      <c r="HP549" s="25"/>
      <c r="HQ549" s="25"/>
      <c r="HR549" s="25"/>
      <c r="HS549" s="25"/>
      <c r="HT549" s="25"/>
      <c r="HU549" s="25"/>
    </row>
    <row r="550" spans="1:229" s="191" customFormat="1" ht="25.5">
      <c r="A550" s="172">
        <f t="shared" si="23"/>
        <v>541</v>
      </c>
      <c r="B550" s="173" t="s">
        <v>1264</v>
      </c>
      <c r="C550" s="183" t="s">
        <v>1265</v>
      </c>
      <c r="D550" s="172">
        <v>1984</v>
      </c>
      <c r="E550" s="183" t="s">
        <v>1614</v>
      </c>
      <c r="F550" s="183" t="s">
        <v>861</v>
      </c>
      <c r="G550" s="183"/>
      <c r="H550" s="172"/>
      <c r="I550" s="172"/>
      <c r="J550" s="172"/>
      <c r="K550" s="184">
        <v>19757</v>
      </c>
      <c r="L550" s="172" t="s">
        <v>1603</v>
      </c>
      <c r="M550" s="179" t="s">
        <v>3494</v>
      </c>
      <c r="N550" s="172" t="s">
        <v>878</v>
      </c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90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190"/>
      <c r="AP550" s="190"/>
      <c r="AQ550" s="190"/>
      <c r="AR550" s="190"/>
      <c r="AS550" s="190"/>
      <c r="AT550" s="190"/>
      <c r="AU550" s="190"/>
      <c r="AV550" s="190"/>
      <c r="AW550" s="190"/>
      <c r="AX550" s="190"/>
      <c r="AY550" s="190"/>
      <c r="AZ550" s="190"/>
      <c r="BA550" s="190"/>
      <c r="BB550" s="190"/>
      <c r="BC550" s="190"/>
      <c r="BD550" s="190"/>
      <c r="BE550" s="190"/>
      <c r="BF550" s="190"/>
      <c r="BG550" s="190"/>
      <c r="BH550" s="190"/>
      <c r="BI550" s="190"/>
      <c r="BJ550" s="190"/>
      <c r="BK550" s="190"/>
      <c r="BL550" s="190"/>
      <c r="BM550" s="190"/>
      <c r="BN550" s="190"/>
      <c r="BO550" s="190"/>
      <c r="BP550" s="190"/>
      <c r="BQ550" s="190"/>
      <c r="BR550" s="190"/>
      <c r="BS550" s="190"/>
      <c r="BT550" s="190"/>
      <c r="BU550" s="190"/>
      <c r="BV550" s="190"/>
      <c r="BW550" s="190"/>
      <c r="BX550" s="190"/>
      <c r="BY550" s="190"/>
      <c r="BZ550" s="190"/>
      <c r="CA550" s="190"/>
      <c r="CB550" s="190"/>
      <c r="CC550" s="190"/>
      <c r="CD550" s="190"/>
      <c r="CE550" s="190"/>
      <c r="CF550" s="190"/>
      <c r="CG550" s="190"/>
      <c r="CH550" s="190"/>
      <c r="CI550" s="190"/>
      <c r="CJ550" s="190"/>
      <c r="CK550" s="190"/>
      <c r="CL550" s="190"/>
      <c r="CM550" s="190"/>
      <c r="CN550" s="190"/>
      <c r="CO550" s="190"/>
      <c r="CP550" s="190"/>
      <c r="CQ550" s="190"/>
      <c r="CR550" s="190"/>
      <c r="CS550" s="190"/>
      <c r="CT550" s="190"/>
      <c r="CU550" s="190"/>
      <c r="CV550" s="190"/>
      <c r="CW550" s="190"/>
      <c r="CX550" s="190"/>
      <c r="CY550" s="190"/>
      <c r="CZ550" s="190"/>
      <c r="DA550" s="190"/>
      <c r="DB550" s="190"/>
      <c r="DC550" s="190"/>
      <c r="DD550" s="190"/>
      <c r="DE550" s="190"/>
      <c r="DF550" s="190"/>
      <c r="DG550" s="190"/>
      <c r="DH550" s="190"/>
      <c r="DI550" s="190"/>
      <c r="DJ550" s="190"/>
      <c r="DK550" s="190"/>
      <c r="DL550" s="190"/>
      <c r="DM550" s="190"/>
      <c r="DN550" s="190"/>
      <c r="DO550" s="190"/>
      <c r="DP550" s="190"/>
      <c r="DQ550" s="190"/>
      <c r="DR550" s="190"/>
      <c r="DS550" s="190"/>
      <c r="DT550" s="190"/>
      <c r="DU550" s="190"/>
      <c r="DV550" s="190"/>
      <c r="DW550" s="190"/>
      <c r="DX550" s="190"/>
      <c r="DY550" s="190"/>
      <c r="DZ550" s="190"/>
      <c r="EA550" s="190"/>
      <c r="EB550" s="190"/>
      <c r="EC550" s="190"/>
      <c r="ED550" s="190"/>
      <c r="EE550" s="190"/>
      <c r="EF550" s="190"/>
      <c r="EG550" s="190"/>
      <c r="EH550" s="190"/>
      <c r="EI550" s="190"/>
      <c r="EJ550" s="190"/>
      <c r="EK550" s="190"/>
      <c r="EL550" s="190"/>
      <c r="EM550" s="190"/>
      <c r="EN550" s="190"/>
      <c r="EO550" s="190"/>
      <c r="EP550" s="190"/>
      <c r="EQ550" s="190"/>
      <c r="ER550" s="190"/>
      <c r="ES550" s="190"/>
      <c r="ET550" s="190"/>
      <c r="EU550" s="190"/>
      <c r="EV550" s="190"/>
      <c r="EW550" s="190"/>
      <c r="EX550" s="190"/>
      <c r="EY550" s="190"/>
      <c r="EZ550" s="190"/>
      <c r="FA550" s="190"/>
      <c r="FB550" s="190"/>
      <c r="FC550" s="190"/>
      <c r="FD550" s="190"/>
      <c r="FE550" s="190"/>
      <c r="FF550" s="190"/>
      <c r="FG550" s="190"/>
      <c r="FH550" s="190"/>
      <c r="FI550" s="190"/>
      <c r="FJ550" s="190"/>
      <c r="FK550" s="190"/>
      <c r="FL550" s="190"/>
      <c r="FM550" s="190"/>
      <c r="FN550" s="190"/>
      <c r="FO550" s="190"/>
      <c r="FP550" s="190"/>
      <c r="FQ550" s="190"/>
      <c r="FR550" s="190"/>
      <c r="FS550" s="190"/>
      <c r="FT550" s="190"/>
      <c r="FU550" s="190"/>
      <c r="FV550" s="190"/>
      <c r="FW550" s="190"/>
      <c r="FX550" s="190"/>
      <c r="FY550" s="190"/>
      <c r="FZ550" s="190"/>
      <c r="GA550" s="190"/>
      <c r="GB550" s="190"/>
      <c r="GC550" s="190"/>
      <c r="GD550" s="190"/>
      <c r="GE550" s="190"/>
      <c r="GF550" s="190"/>
      <c r="GG550" s="190"/>
      <c r="GH550" s="190"/>
      <c r="GI550" s="190"/>
      <c r="GJ550" s="190"/>
      <c r="GK550" s="190"/>
      <c r="GL550" s="190"/>
      <c r="GM550" s="190"/>
      <c r="GN550" s="190"/>
      <c r="GO550" s="190"/>
      <c r="GP550" s="190"/>
      <c r="GQ550" s="190"/>
      <c r="GR550" s="190"/>
      <c r="GS550" s="190"/>
      <c r="GT550" s="190"/>
      <c r="GU550" s="190"/>
      <c r="GV550" s="190"/>
      <c r="GW550" s="190"/>
      <c r="GX550" s="190"/>
      <c r="GY550" s="190"/>
      <c r="GZ550" s="190"/>
      <c r="HA550" s="190"/>
      <c r="HB550" s="190"/>
      <c r="HC550" s="190"/>
      <c r="HD550" s="190"/>
      <c r="HE550" s="190"/>
      <c r="HF550" s="190"/>
      <c r="HG550" s="190"/>
      <c r="HH550" s="190"/>
      <c r="HI550" s="190"/>
      <c r="HJ550" s="190"/>
      <c r="HK550" s="190"/>
      <c r="HL550" s="190"/>
      <c r="HM550" s="190"/>
      <c r="HN550" s="190"/>
      <c r="HO550" s="190"/>
      <c r="HP550" s="190"/>
      <c r="HQ550" s="190"/>
      <c r="HR550" s="190"/>
      <c r="HS550" s="190"/>
      <c r="HT550" s="190"/>
      <c r="HU550" s="190"/>
    </row>
    <row r="551" spans="1:229" s="191" customFormat="1" ht="25.5">
      <c r="A551" s="172">
        <f t="shared" si="23"/>
        <v>542</v>
      </c>
      <c r="B551" s="173" t="s">
        <v>1266</v>
      </c>
      <c r="C551" s="183" t="s">
        <v>150</v>
      </c>
      <c r="D551" s="172">
        <v>1984</v>
      </c>
      <c r="E551" s="183" t="s">
        <v>1614</v>
      </c>
      <c r="F551" s="183" t="s">
        <v>861</v>
      </c>
      <c r="G551" s="183"/>
      <c r="H551" s="172"/>
      <c r="I551" s="192"/>
      <c r="J551" s="172"/>
      <c r="K551" s="184">
        <v>42337</v>
      </c>
      <c r="L551" s="172" t="s">
        <v>1603</v>
      </c>
      <c r="M551" s="179" t="s">
        <v>3494</v>
      </c>
      <c r="N551" s="172" t="s">
        <v>878</v>
      </c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0"/>
      <c r="BN551" s="190"/>
      <c r="BO551" s="190"/>
      <c r="BP551" s="190"/>
      <c r="BQ551" s="190"/>
      <c r="BR551" s="190"/>
      <c r="BS551" s="190"/>
      <c r="BT551" s="190"/>
      <c r="BU551" s="190"/>
      <c r="BV551" s="190"/>
      <c r="BW551" s="190"/>
      <c r="BX551" s="190"/>
      <c r="BY551" s="190"/>
      <c r="BZ551" s="190"/>
      <c r="CA551" s="190"/>
      <c r="CB551" s="190"/>
      <c r="CC551" s="190"/>
      <c r="CD551" s="190"/>
      <c r="CE551" s="190"/>
      <c r="CF551" s="190"/>
      <c r="CG551" s="190"/>
      <c r="CH551" s="190"/>
      <c r="CI551" s="190"/>
      <c r="CJ551" s="190"/>
      <c r="CK551" s="190"/>
      <c r="CL551" s="190"/>
      <c r="CM551" s="190"/>
      <c r="CN551" s="190"/>
      <c r="CO551" s="190"/>
      <c r="CP551" s="190"/>
      <c r="CQ551" s="190"/>
      <c r="CR551" s="190"/>
      <c r="CS551" s="190"/>
      <c r="CT551" s="190"/>
      <c r="CU551" s="190"/>
      <c r="CV551" s="190"/>
      <c r="CW551" s="190"/>
      <c r="CX551" s="190"/>
      <c r="CY551" s="190"/>
      <c r="CZ551" s="190"/>
      <c r="DA551" s="190"/>
      <c r="DB551" s="190"/>
      <c r="DC551" s="190"/>
      <c r="DD551" s="190"/>
      <c r="DE551" s="190"/>
      <c r="DF551" s="190"/>
      <c r="DG551" s="190"/>
      <c r="DH551" s="190"/>
      <c r="DI551" s="190"/>
      <c r="DJ551" s="190"/>
      <c r="DK551" s="190"/>
      <c r="DL551" s="190"/>
      <c r="DM551" s="190"/>
      <c r="DN551" s="190"/>
      <c r="DO551" s="190"/>
      <c r="DP551" s="190"/>
      <c r="DQ551" s="190"/>
      <c r="DR551" s="190"/>
      <c r="DS551" s="190"/>
      <c r="DT551" s="190"/>
      <c r="DU551" s="190"/>
      <c r="DV551" s="190"/>
      <c r="DW551" s="190"/>
      <c r="DX551" s="190"/>
      <c r="DY551" s="190"/>
      <c r="DZ551" s="190"/>
      <c r="EA551" s="190"/>
      <c r="EB551" s="190"/>
      <c r="EC551" s="190"/>
      <c r="ED551" s="190"/>
      <c r="EE551" s="190"/>
      <c r="EF551" s="190"/>
      <c r="EG551" s="190"/>
      <c r="EH551" s="190"/>
      <c r="EI551" s="190"/>
      <c r="EJ551" s="190"/>
      <c r="EK551" s="190"/>
      <c r="EL551" s="190"/>
      <c r="EM551" s="190"/>
      <c r="EN551" s="190"/>
      <c r="EO551" s="190"/>
      <c r="EP551" s="190"/>
      <c r="EQ551" s="190"/>
      <c r="ER551" s="190"/>
      <c r="ES551" s="190"/>
      <c r="ET551" s="190"/>
      <c r="EU551" s="190"/>
      <c r="EV551" s="190"/>
      <c r="EW551" s="190"/>
      <c r="EX551" s="190"/>
      <c r="EY551" s="190"/>
      <c r="EZ551" s="190"/>
      <c r="FA551" s="190"/>
      <c r="FB551" s="190"/>
      <c r="FC551" s="190"/>
      <c r="FD551" s="190"/>
      <c r="FE551" s="190"/>
      <c r="FF551" s="190"/>
      <c r="FG551" s="190"/>
      <c r="FH551" s="190"/>
      <c r="FI551" s="190"/>
      <c r="FJ551" s="190"/>
      <c r="FK551" s="190"/>
      <c r="FL551" s="190"/>
      <c r="FM551" s="190"/>
      <c r="FN551" s="190"/>
      <c r="FO551" s="190"/>
      <c r="FP551" s="190"/>
      <c r="FQ551" s="190"/>
      <c r="FR551" s="190"/>
      <c r="FS551" s="190"/>
      <c r="FT551" s="190"/>
      <c r="FU551" s="190"/>
      <c r="FV551" s="190"/>
      <c r="FW551" s="190"/>
      <c r="FX551" s="190"/>
      <c r="FY551" s="190"/>
      <c r="FZ551" s="190"/>
      <c r="GA551" s="190"/>
      <c r="GB551" s="190"/>
      <c r="GC551" s="190"/>
      <c r="GD551" s="190"/>
      <c r="GE551" s="190"/>
      <c r="GF551" s="190"/>
      <c r="GG551" s="190"/>
      <c r="GH551" s="190"/>
      <c r="GI551" s="190"/>
      <c r="GJ551" s="190"/>
      <c r="GK551" s="190"/>
      <c r="GL551" s="190"/>
      <c r="GM551" s="190"/>
      <c r="GN551" s="190"/>
      <c r="GO551" s="190"/>
      <c r="GP551" s="190"/>
      <c r="GQ551" s="190"/>
      <c r="GR551" s="190"/>
      <c r="GS551" s="190"/>
      <c r="GT551" s="190"/>
      <c r="GU551" s="190"/>
      <c r="GV551" s="190"/>
      <c r="GW551" s="190"/>
      <c r="GX551" s="190"/>
      <c r="GY551" s="190"/>
      <c r="GZ551" s="190"/>
      <c r="HA551" s="190"/>
      <c r="HB551" s="190"/>
      <c r="HC551" s="190"/>
      <c r="HD551" s="190"/>
      <c r="HE551" s="190"/>
      <c r="HF551" s="190"/>
      <c r="HG551" s="190"/>
      <c r="HH551" s="190"/>
      <c r="HI551" s="190"/>
      <c r="HJ551" s="190"/>
      <c r="HK551" s="190"/>
      <c r="HL551" s="190"/>
      <c r="HM551" s="190"/>
      <c r="HN551" s="190"/>
      <c r="HO551" s="190"/>
      <c r="HP551" s="190"/>
      <c r="HQ551" s="190"/>
      <c r="HR551" s="190"/>
      <c r="HS551" s="190"/>
      <c r="HT551" s="190"/>
      <c r="HU551" s="190"/>
    </row>
    <row r="552" spans="1:229" s="191" customFormat="1" ht="25.5">
      <c r="A552" s="172">
        <f t="shared" si="23"/>
        <v>543</v>
      </c>
      <c r="B552" s="173" t="s">
        <v>151</v>
      </c>
      <c r="C552" s="183" t="s">
        <v>150</v>
      </c>
      <c r="D552" s="172">
        <v>1984</v>
      </c>
      <c r="E552" s="183" t="s">
        <v>1614</v>
      </c>
      <c r="F552" s="183" t="s">
        <v>861</v>
      </c>
      <c r="G552" s="183"/>
      <c r="H552" s="172"/>
      <c r="I552" s="172"/>
      <c r="J552" s="172"/>
      <c r="K552" s="236">
        <v>42337</v>
      </c>
      <c r="L552" s="172" t="s">
        <v>1603</v>
      </c>
      <c r="M552" s="179" t="s">
        <v>3494</v>
      </c>
      <c r="N552" s="172" t="s">
        <v>878</v>
      </c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90"/>
      <c r="AV552" s="190"/>
      <c r="AW552" s="190"/>
      <c r="AX552" s="190"/>
      <c r="AY552" s="190"/>
      <c r="AZ552" s="190"/>
      <c r="BA552" s="190"/>
      <c r="BB552" s="190"/>
      <c r="BC552" s="190"/>
      <c r="BD552" s="190"/>
      <c r="BE552" s="190"/>
      <c r="BF552" s="190"/>
      <c r="BG552" s="190"/>
      <c r="BH552" s="190"/>
      <c r="BI552" s="190"/>
      <c r="BJ552" s="190"/>
      <c r="BK552" s="190"/>
      <c r="BL552" s="190"/>
      <c r="BM552" s="190"/>
      <c r="BN552" s="190"/>
      <c r="BO552" s="190"/>
      <c r="BP552" s="190"/>
      <c r="BQ552" s="190"/>
      <c r="BR552" s="190"/>
      <c r="BS552" s="190"/>
      <c r="BT552" s="190"/>
      <c r="BU552" s="190"/>
      <c r="BV552" s="190"/>
      <c r="BW552" s="190"/>
      <c r="BX552" s="190"/>
      <c r="BY552" s="190"/>
      <c r="BZ552" s="190"/>
      <c r="CA552" s="190"/>
      <c r="CB552" s="190"/>
      <c r="CC552" s="190"/>
      <c r="CD552" s="190"/>
      <c r="CE552" s="190"/>
      <c r="CF552" s="190"/>
      <c r="CG552" s="190"/>
      <c r="CH552" s="190"/>
      <c r="CI552" s="190"/>
      <c r="CJ552" s="190"/>
      <c r="CK552" s="190"/>
      <c r="CL552" s="190"/>
      <c r="CM552" s="190"/>
      <c r="CN552" s="190"/>
      <c r="CO552" s="190"/>
      <c r="CP552" s="190"/>
      <c r="CQ552" s="190"/>
      <c r="CR552" s="190"/>
      <c r="CS552" s="190"/>
      <c r="CT552" s="190"/>
      <c r="CU552" s="190"/>
      <c r="CV552" s="190"/>
      <c r="CW552" s="190"/>
      <c r="CX552" s="190"/>
      <c r="CY552" s="190"/>
      <c r="CZ552" s="190"/>
      <c r="DA552" s="190"/>
      <c r="DB552" s="190"/>
      <c r="DC552" s="190"/>
      <c r="DD552" s="190"/>
      <c r="DE552" s="190"/>
      <c r="DF552" s="190"/>
      <c r="DG552" s="190"/>
      <c r="DH552" s="190"/>
      <c r="DI552" s="190"/>
      <c r="DJ552" s="190"/>
      <c r="DK552" s="190"/>
      <c r="DL552" s="190"/>
      <c r="DM552" s="190"/>
      <c r="DN552" s="190"/>
      <c r="DO552" s="190"/>
      <c r="DP552" s="190"/>
      <c r="DQ552" s="190"/>
      <c r="DR552" s="190"/>
      <c r="DS552" s="190"/>
      <c r="DT552" s="190"/>
      <c r="DU552" s="190"/>
      <c r="DV552" s="190"/>
      <c r="DW552" s="190"/>
      <c r="DX552" s="190"/>
      <c r="DY552" s="190"/>
      <c r="DZ552" s="190"/>
      <c r="EA552" s="190"/>
      <c r="EB552" s="190"/>
      <c r="EC552" s="190"/>
      <c r="ED552" s="190"/>
      <c r="EE552" s="190"/>
      <c r="EF552" s="190"/>
      <c r="EG552" s="190"/>
      <c r="EH552" s="190"/>
      <c r="EI552" s="190"/>
      <c r="EJ552" s="190"/>
      <c r="EK552" s="190"/>
      <c r="EL552" s="190"/>
      <c r="EM552" s="190"/>
      <c r="EN552" s="190"/>
      <c r="EO552" s="190"/>
      <c r="EP552" s="190"/>
      <c r="EQ552" s="190"/>
      <c r="ER552" s="190"/>
      <c r="ES552" s="190"/>
      <c r="ET552" s="190"/>
      <c r="EU552" s="190"/>
      <c r="EV552" s="190"/>
      <c r="EW552" s="190"/>
      <c r="EX552" s="190"/>
      <c r="EY552" s="190"/>
      <c r="EZ552" s="190"/>
      <c r="FA552" s="190"/>
      <c r="FB552" s="190"/>
      <c r="FC552" s="190"/>
      <c r="FD552" s="190"/>
      <c r="FE552" s="190"/>
      <c r="FF552" s="190"/>
      <c r="FG552" s="190"/>
      <c r="FH552" s="190"/>
      <c r="FI552" s="190"/>
      <c r="FJ552" s="190"/>
      <c r="FK552" s="190"/>
      <c r="FL552" s="190"/>
      <c r="FM552" s="190"/>
      <c r="FN552" s="190"/>
      <c r="FO552" s="190"/>
      <c r="FP552" s="190"/>
      <c r="FQ552" s="190"/>
      <c r="FR552" s="190"/>
      <c r="FS552" s="190"/>
      <c r="FT552" s="190"/>
      <c r="FU552" s="190"/>
      <c r="FV552" s="190"/>
      <c r="FW552" s="190"/>
      <c r="FX552" s="190"/>
      <c r="FY552" s="190"/>
      <c r="FZ552" s="190"/>
      <c r="GA552" s="190"/>
      <c r="GB552" s="190"/>
      <c r="GC552" s="190"/>
      <c r="GD552" s="190"/>
      <c r="GE552" s="190"/>
      <c r="GF552" s="190"/>
      <c r="GG552" s="190"/>
      <c r="GH552" s="190"/>
      <c r="GI552" s="190"/>
      <c r="GJ552" s="190"/>
      <c r="GK552" s="190"/>
      <c r="GL552" s="190"/>
      <c r="GM552" s="190"/>
      <c r="GN552" s="190"/>
      <c r="GO552" s="190"/>
      <c r="GP552" s="190"/>
      <c r="GQ552" s="190"/>
      <c r="GR552" s="190"/>
      <c r="GS552" s="190"/>
      <c r="GT552" s="190"/>
      <c r="GU552" s="190"/>
      <c r="GV552" s="190"/>
      <c r="GW552" s="190"/>
      <c r="GX552" s="190"/>
      <c r="GY552" s="190"/>
      <c r="GZ552" s="190"/>
      <c r="HA552" s="190"/>
      <c r="HB552" s="190"/>
      <c r="HC552" s="190"/>
      <c r="HD552" s="190"/>
      <c r="HE552" s="190"/>
      <c r="HF552" s="190"/>
      <c r="HG552" s="190"/>
      <c r="HH552" s="190"/>
      <c r="HI552" s="190"/>
      <c r="HJ552" s="190"/>
      <c r="HK552" s="190"/>
      <c r="HL552" s="190"/>
      <c r="HM552" s="190"/>
      <c r="HN552" s="190"/>
      <c r="HO552" s="190"/>
      <c r="HP552" s="190"/>
      <c r="HQ552" s="190"/>
      <c r="HR552" s="190"/>
      <c r="HS552" s="190"/>
      <c r="HT552" s="190"/>
      <c r="HU552" s="190"/>
    </row>
    <row r="553" spans="1:229" s="191" customFormat="1" ht="25.5">
      <c r="A553" s="172">
        <f t="shared" si="23"/>
        <v>544</v>
      </c>
      <c r="B553" s="173" t="s">
        <v>152</v>
      </c>
      <c r="C553" s="183" t="s">
        <v>150</v>
      </c>
      <c r="D553" s="172">
        <v>1984</v>
      </c>
      <c r="E553" s="183" t="s">
        <v>1614</v>
      </c>
      <c r="F553" s="183" t="s">
        <v>861</v>
      </c>
      <c r="G553" s="183"/>
      <c r="H553" s="172"/>
      <c r="I553" s="192"/>
      <c r="J553" s="172"/>
      <c r="K553" s="184">
        <v>42337</v>
      </c>
      <c r="L553" s="172" t="s">
        <v>1603</v>
      </c>
      <c r="M553" s="179" t="s">
        <v>3494</v>
      </c>
      <c r="N553" s="172" t="s">
        <v>878</v>
      </c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0"/>
      <c r="AT553" s="190"/>
      <c r="AU553" s="190"/>
      <c r="AV553" s="190"/>
      <c r="AW553" s="190"/>
      <c r="AX553" s="190"/>
      <c r="AY553" s="190"/>
      <c r="AZ553" s="190"/>
      <c r="BA553" s="190"/>
      <c r="BB553" s="190"/>
      <c r="BC553" s="190"/>
      <c r="BD553" s="190"/>
      <c r="BE553" s="190"/>
      <c r="BF553" s="190"/>
      <c r="BG553" s="190"/>
      <c r="BH553" s="190"/>
      <c r="BI553" s="190"/>
      <c r="BJ553" s="190"/>
      <c r="BK553" s="190"/>
      <c r="BL553" s="190"/>
      <c r="BM553" s="190"/>
      <c r="BN553" s="190"/>
      <c r="BO553" s="190"/>
      <c r="BP553" s="190"/>
      <c r="BQ553" s="190"/>
      <c r="BR553" s="190"/>
      <c r="BS553" s="190"/>
      <c r="BT553" s="190"/>
      <c r="BU553" s="190"/>
      <c r="BV553" s="190"/>
      <c r="BW553" s="190"/>
      <c r="BX553" s="190"/>
      <c r="BY553" s="190"/>
      <c r="BZ553" s="190"/>
      <c r="CA553" s="190"/>
      <c r="CB553" s="190"/>
      <c r="CC553" s="190"/>
      <c r="CD553" s="190"/>
      <c r="CE553" s="190"/>
      <c r="CF553" s="190"/>
      <c r="CG553" s="190"/>
      <c r="CH553" s="190"/>
      <c r="CI553" s="190"/>
      <c r="CJ553" s="190"/>
      <c r="CK553" s="190"/>
      <c r="CL553" s="190"/>
      <c r="CM553" s="190"/>
      <c r="CN553" s="190"/>
      <c r="CO553" s="190"/>
      <c r="CP553" s="190"/>
      <c r="CQ553" s="190"/>
      <c r="CR553" s="190"/>
      <c r="CS553" s="190"/>
      <c r="CT553" s="190"/>
      <c r="CU553" s="190"/>
      <c r="CV553" s="190"/>
      <c r="CW553" s="190"/>
      <c r="CX553" s="190"/>
      <c r="CY553" s="190"/>
      <c r="CZ553" s="190"/>
      <c r="DA553" s="190"/>
      <c r="DB553" s="190"/>
      <c r="DC553" s="190"/>
      <c r="DD553" s="190"/>
      <c r="DE553" s="190"/>
      <c r="DF553" s="190"/>
      <c r="DG553" s="190"/>
      <c r="DH553" s="190"/>
      <c r="DI553" s="190"/>
      <c r="DJ553" s="190"/>
      <c r="DK553" s="190"/>
      <c r="DL553" s="190"/>
      <c r="DM553" s="190"/>
      <c r="DN553" s="190"/>
      <c r="DO553" s="190"/>
      <c r="DP553" s="190"/>
      <c r="DQ553" s="190"/>
      <c r="DR553" s="190"/>
      <c r="DS553" s="190"/>
      <c r="DT553" s="190"/>
      <c r="DU553" s="190"/>
      <c r="DV553" s="190"/>
      <c r="DW553" s="190"/>
      <c r="DX553" s="190"/>
      <c r="DY553" s="190"/>
      <c r="DZ553" s="190"/>
      <c r="EA553" s="190"/>
      <c r="EB553" s="190"/>
      <c r="EC553" s="190"/>
      <c r="ED553" s="190"/>
      <c r="EE553" s="190"/>
      <c r="EF553" s="190"/>
      <c r="EG553" s="190"/>
      <c r="EH553" s="190"/>
      <c r="EI553" s="190"/>
      <c r="EJ553" s="190"/>
      <c r="EK553" s="190"/>
      <c r="EL553" s="190"/>
      <c r="EM553" s="190"/>
      <c r="EN553" s="190"/>
      <c r="EO553" s="190"/>
      <c r="EP553" s="190"/>
      <c r="EQ553" s="190"/>
      <c r="ER553" s="190"/>
      <c r="ES553" s="190"/>
      <c r="ET553" s="190"/>
      <c r="EU553" s="190"/>
      <c r="EV553" s="190"/>
      <c r="EW553" s="190"/>
      <c r="EX553" s="190"/>
      <c r="EY553" s="190"/>
      <c r="EZ553" s="190"/>
      <c r="FA553" s="190"/>
      <c r="FB553" s="190"/>
      <c r="FC553" s="190"/>
      <c r="FD553" s="190"/>
      <c r="FE553" s="190"/>
      <c r="FF553" s="190"/>
      <c r="FG553" s="190"/>
      <c r="FH553" s="190"/>
      <c r="FI553" s="190"/>
      <c r="FJ553" s="190"/>
      <c r="FK553" s="190"/>
      <c r="FL553" s="190"/>
      <c r="FM553" s="190"/>
      <c r="FN553" s="190"/>
      <c r="FO553" s="190"/>
      <c r="FP553" s="190"/>
      <c r="FQ553" s="190"/>
      <c r="FR553" s="190"/>
      <c r="FS553" s="190"/>
      <c r="FT553" s="190"/>
      <c r="FU553" s="190"/>
      <c r="FV553" s="190"/>
      <c r="FW553" s="190"/>
      <c r="FX553" s="190"/>
      <c r="FY553" s="190"/>
      <c r="FZ553" s="190"/>
      <c r="GA553" s="190"/>
      <c r="GB553" s="190"/>
      <c r="GC553" s="190"/>
      <c r="GD553" s="190"/>
      <c r="GE553" s="190"/>
      <c r="GF553" s="190"/>
      <c r="GG553" s="190"/>
      <c r="GH553" s="190"/>
      <c r="GI553" s="190"/>
      <c r="GJ553" s="190"/>
      <c r="GK553" s="190"/>
      <c r="GL553" s="190"/>
      <c r="GM553" s="190"/>
      <c r="GN553" s="190"/>
      <c r="GO553" s="190"/>
      <c r="GP553" s="190"/>
      <c r="GQ553" s="190"/>
      <c r="GR553" s="190"/>
      <c r="GS553" s="190"/>
      <c r="GT553" s="190"/>
      <c r="GU553" s="190"/>
      <c r="GV553" s="190"/>
      <c r="GW553" s="190"/>
      <c r="GX553" s="190"/>
      <c r="GY553" s="190"/>
      <c r="GZ553" s="190"/>
      <c r="HA553" s="190"/>
      <c r="HB553" s="190"/>
      <c r="HC553" s="190"/>
      <c r="HD553" s="190"/>
      <c r="HE553" s="190"/>
      <c r="HF553" s="190"/>
      <c r="HG553" s="190"/>
      <c r="HH553" s="190"/>
      <c r="HI553" s="190"/>
      <c r="HJ553" s="190"/>
      <c r="HK553" s="190"/>
      <c r="HL553" s="190"/>
      <c r="HM553" s="190"/>
      <c r="HN553" s="190"/>
      <c r="HO553" s="190"/>
      <c r="HP553" s="190"/>
      <c r="HQ553" s="190"/>
      <c r="HR553" s="190"/>
      <c r="HS553" s="190"/>
      <c r="HT553" s="190"/>
      <c r="HU553" s="190"/>
    </row>
    <row r="554" spans="1:229" s="191" customFormat="1" ht="25.5">
      <c r="A554" s="172">
        <f t="shared" si="23"/>
        <v>545</v>
      </c>
      <c r="B554" s="173" t="s">
        <v>153</v>
      </c>
      <c r="C554" s="194" t="s">
        <v>150</v>
      </c>
      <c r="D554" s="172">
        <v>1984</v>
      </c>
      <c r="E554" s="194" t="s">
        <v>1614</v>
      </c>
      <c r="F554" s="194" t="s">
        <v>861</v>
      </c>
      <c r="G554" s="194"/>
      <c r="H554" s="172"/>
      <c r="I554" s="172"/>
      <c r="J554" s="172"/>
      <c r="K554" s="184">
        <v>42337</v>
      </c>
      <c r="L554" s="172" t="s">
        <v>1603</v>
      </c>
      <c r="M554" s="179" t="s">
        <v>3494</v>
      </c>
      <c r="N554" s="172" t="s">
        <v>878</v>
      </c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0"/>
      <c r="BN554" s="190"/>
      <c r="BO554" s="190"/>
      <c r="BP554" s="190"/>
      <c r="BQ554" s="190"/>
      <c r="BR554" s="190"/>
      <c r="BS554" s="190"/>
      <c r="BT554" s="190"/>
      <c r="BU554" s="190"/>
      <c r="BV554" s="190"/>
      <c r="BW554" s="190"/>
      <c r="BX554" s="190"/>
      <c r="BY554" s="190"/>
      <c r="BZ554" s="190"/>
      <c r="CA554" s="190"/>
      <c r="CB554" s="190"/>
      <c r="CC554" s="190"/>
      <c r="CD554" s="190"/>
      <c r="CE554" s="190"/>
      <c r="CF554" s="190"/>
      <c r="CG554" s="190"/>
      <c r="CH554" s="190"/>
      <c r="CI554" s="190"/>
      <c r="CJ554" s="190"/>
      <c r="CK554" s="190"/>
      <c r="CL554" s="190"/>
      <c r="CM554" s="190"/>
      <c r="CN554" s="190"/>
      <c r="CO554" s="190"/>
      <c r="CP554" s="190"/>
      <c r="CQ554" s="190"/>
      <c r="CR554" s="190"/>
      <c r="CS554" s="190"/>
      <c r="CT554" s="190"/>
      <c r="CU554" s="190"/>
      <c r="CV554" s="190"/>
      <c r="CW554" s="190"/>
      <c r="CX554" s="190"/>
      <c r="CY554" s="190"/>
      <c r="CZ554" s="190"/>
      <c r="DA554" s="190"/>
      <c r="DB554" s="190"/>
      <c r="DC554" s="190"/>
      <c r="DD554" s="190"/>
      <c r="DE554" s="190"/>
      <c r="DF554" s="190"/>
      <c r="DG554" s="190"/>
      <c r="DH554" s="190"/>
      <c r="DI554" s="190"/>
      <c r="DJ554" s="190"/>
      <c r="DK554" s="190"/>
      <c r="DL554" s="190"/>
      <c r="DM554" s="190"/>
      <c r="DN554" s="190"/>
      <c r="DO554" s="190"/>
      <c r="DP554" s="190"/>
      <c r="DQ554" s="190"/>
      <c r="DR554" s="190"/>
      <c r="DS554" s="190"/>
      <c r="DT554" s="190"/>
      <c r="DU554" s="190"/>
      <c r="DV554" s="190"/>
      <c r="DW554" s="190"/>
      <c r="DX554" s="190"/>
      <c r="DY554" s="190"/>
      <c r="DZ554" s="190"/>
      <c r="EA554" s="190"/>
      <c r="EB554" s="190"/>
      <c r="EC554" s="190"/>
      <c r="ED554" s="190"/>
      <c r="EE554" s="190"/>
      <c r="EF554" s="190"/>
      <c r="EG554" s="190"/>
      <c r="EH554" s="190"/>
      <c r="EI554" s="190"/>
      <c r="EJ554" s="190"/>
      <c r="EK554" s="190"/>
      <c r="EL554" s="190"/>
      <c r="EM554" s="190"/>
      <c r="EN554" s="190"/>
      <c r="EO554" s="190"/>
      <c r="EP554" s="190"/>
      <c r="EQ554" s="190"/>
      <c r="ER554" s="190"/>
      <c r="ES554" s="190"/>
      <c r="ET554" s="190"/>
      <c r="EU554" s="190"/>
      <c r="EV554" s="190"/>
      <c r="EW554" s="190"/>
      <c r="EX554" s="190"/>
      <c r="EY554" s="190"/>
      <c r="EZ554" s="190"/>
      <c r="FA554" s="190"/>
      <c r="FB554" s="190"/>
      <c r="FC554" s="190"/>
      <c r="FD554" s="190"/>
      <c r="FE554" s="190"/>
      <c r="FF554" s="190"/>
      <c r="FG554" s="190"/>
      <c r="FH554" s="190"/>
      <c r="FI554" s="190"/>
      <c r="FJ554" s="190"/>
      <c r="FK554" s="190"/>
      <c r="FL554" s="190"/>
      <c r="FM554" s="190"/>
      <c r="FN554" s="190"/>
      <c r="FO554" s="190"/>
      <c r="FP554" s="190"/>
      <c r="FQ554" s="190"/>
      <c r="FR554" s="190"/>
      <c r="FS554" s="190"/>
      <c r="FT554" s="190"/>
      <c r="FU554" s="190"/>
      <c r="FV554" s="190"/>
      <c r="FW554" s="190"/>
      <c r="FX554" s="190"/>
      <c r="FY554" s="190"/>
      <c r="FZ554" s="190"/>
      <c r="GA554" s="190"/>
      <c r="GB554" s="190"/>
      <c r="GC554" s="190"/>
      <c r="GD554" s="190"/>
      <c r="GE554" s="190"/>
      <c r="GF554" s="190"/>
      <c r="GG554" s="190"/>
      <c r="GH554" s="190"/>
      <c r="GI554" s="190"/>
      <c r="GJ554" s="190"/>
      <c r="GK554" s="190"/>
      <c r="GL554" s="190"/>
      <c r="GM554" s="190"/>
      <c r="GN554" s="190"/>
      <c r="GO554" s="190"/>
      <c r="GP554" s="190"/>
      <c r="GQ554" s="190"/>
      <c r="GR554" s="190"/>
      <c r="GS554" s="190"/>
      <c r="GT554" s="190"/>
      <c r="GU554" s="190"/>
      <c r="GV554" s="190"/>
      <c r="GW554" s="190"/>
      <c r="GX554" s="190"/>
      <c r="GY554" s="190"/>
      <c r="GZ554" s="190"/>
      <c r="HA554" s="190"/>
      <c r="HB554" s="190"/>
      <c r="HC554" s="190"/>
      <c r="HD554" s="190"/>
      <c r="HE554" s="190"/>
      <c r="HF554" s="190"/>
      <c r="HG554" s="190"/>
      <c r="HH554" s="190"/>
      <c r="HI554" s="190"/>
      <c r="HJ554" s="190"/>
      <c r="HK554" s="190"/>
      <c r="HL554" s="190"/>
      <c r="HM554" s="190"/>
      <c r="HN554" s="190"/>
      <c r="HO554" s="190"/>
      <c r="HP554" s="190"/>
      <c r="HQ554" s="190"/>
      <c r="HR554" s="190"/>
      <c r="HS554" s="190"/>
      <c r="HT554" s="190"/>
      <c r="HU554" s="190"/>
    </row>
    <row r="555" spans="1:229" s="26" customFormat="1" ht="25.5">
      <c r="A555" s="172">
        <f t="shared" si="23"/>
        <v>546</v>
      </c>
      <c r="B555" s="54" t="s">
        <v>154</v>
      </c>
      <c r="C555" s="42" t="s">
        <v>155</v>
      </c>
      <c r="D555" s="57">
        <v>1984</v>
      </c>
      <c r="E555" s="42" t="s">
        <v>1614</v>
      </c>
      <c r="F555" s="42" t="s">
        <v>861</v>
      </c>
      <c r="G555" s="42"/>
      <c r="H555" s="57"/>
      <c r="I555" s="57"/>
      <c r="J555" s="57"/>
      <c r="K555" s="65">
        <v>182333</v>
      </c>
      <c r="L555" s="57" t="s">
        <v>1603</v>
      </c>
      <c r="M555" s="55" t="s">
        <v>3494</v>
      </c>
      <c r="N555" s="57" t="s">
        <v>878</v>
      </c>
      <c r="O555" s="38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  <c r="FV555" s="25"/>
      <c r="FW555" s="25"/>
      <c r="FX555" s="25"/>
      <c r="FY555" s="25"/>
      <c r="FZ555" s="25"/>
      <c r="GA555" s="25"/>
      <c r="GB555" s="25"/>
      <c r="GC555" s="25"/>
      <c r="GD555" s="25"/>
      <c r="GE555" s="25"/>
      <c r="GF555" s="25"/>
      <c r="GG555" s="25"/>
      <c r="GH555" s="25"/>
      <c r="GI555" s="25"/>
      <c r="GJ555" s="25"/>
      <c r="GK555" s="25"/>
      <c r="GL555" s="25"/>
      <c r="GM555" s="25"/>
      <c r="GN555" s="25"/>
      <c r="GO555" s="25"/>
      <c r="GP555" s="25"/>
      <c r="GQ555" s="25"/>
      <c r="GR555" s="25"/>
      <c r="GS555" s="25"/>
      <c r="GT555" s="25"/>
      <c r="GU555" s="25"/>
      <c r="GV555" s="25"/>
      <c r="GW555" s="25"/>
      <c r="GX555" s="25"/>
      <c r="GY555" s="25"/>
      <c r="GZ555" s="25"/>
      <c r="HA555" s="25"/>
      <c r="HB555" s="25"/>
      <c r="HC555" s="25"/>
      <c r="HD555" s="25"/>
      <c r="HE555" s="25"/>
      <c r="HF555" s="25"/>
      <c r="HG555" s="25"/>
      <c r="HH555" s="25"/>
      <c r="HI555" s="25"/>
      <c r="HJ555" s="25"/>
      <c r="HK555" s="25"/>
      <c r="HL555" s="25"/>
      <c r="HM555" s="25"/>
      <c r="HN555" s="25"/>
      <c r="HO555" s="25"/>
      <c r="HP555" s="25"/>
      <c r="HQ555" s="25"/>
      <c r="HR555" s="25"/>
      <c r="HS555" s="25"/>
      <c r="HT555" s="25"/>
      <c r="HU555" s="25"/>
    </row>
    <row r="556" spans="1:229" s="26" customFormat="1" ht="25.5">
      <c r="A556" s="172">
        <f t="shared" si="23"/>
        <v>547</v>
      </c>
      <c r="B556" s="54" t="s">
        <v>156</v>
      </c>
      <c r="C556" s="42" t="s">
        <v>157</v>
      </c>
      <c r="D556" s="57">
        <v>1984</v>
      </c>
      <c r="E556" s="42" t="s">
        <v>1614</v>
      </c>
      <c r="F556" s="42" t="s">
        <v>861</v>
      </c>
      <c r="G556" s="42"/>
      <c r="H556" s="57"/>
      <c r="I556" s="57"/>
      <c r="J556" s="57"/>
      <c r="K556" s="65">
        <v>8467</v>
      </c>
      <c r="L556" s="57" t="s">
        <v>1603</v>
      </c>
      <c r="M556" s="55" t="s">
        <v>3494</v>
      </c>
      <c r="N556" s="57" t="s">
        <v>878</v>
      </c>
      <c r="O556" s="38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  <c r="FV556" s="25"/>
      <c r="FW556" s="25"/>
      <c r="FX556" s="25"/>
      <c r="FY556" s="25"/>
      <c r="FZ556" s="25"/>
      <c r="GA556" s="25"/>
      <c r="GB556" s="25"/>
      <c r="GC556" s="25"/>
      <c r="GD556" s="25"/>
      <c r="GE556" s="25"/>
      <c r="GF556" s="25"/>
      <c r="GG556" s="25"/>
      <c r="GH556" s="25"/>
      <c r="GI556" s="25"/>
      <c r="GJ556" s="25"/>
      <c r="GK556" s="25"/>
      <c r="GL556" s="25"/>
      <c r="GM556" s="25"/>
      <c r="GN556" s="25"/>
      <c r="GO556" s="25"/>
      <c r="GP556" s="25"/>
      <c r="GQ556" s="25"/>
      <c r="GR556" s="25"/>
      <c r="GS556" s="25"/>
      <c r="GT556" s="25"/>
      <c r="GU556" s="25"/>
      <c r="GV556" s="25"/>
      <c r="GW556" s="25"/>
      <c r="GX556" s="25"/>
      <c r="GY556" s="25"/>
      <c r="GZ556" s="25"/>
      <c r="HA556" s="25"/>
      <c r="HB556" s="25"/>
      <c r="HC556" s="25"/>
      <c r="HD556" s="25"/>
      <c r="HE556" s="25"/>
      <c r="HF556" s="25"/>
      <c r="HG556" s="25"/>
      <c r="HH556" s="25"/>
      <c r="HI556" s="25"/>
      <c r="HJ556" s="25"/>
      <c r="HK556" s="25"/>
      <c r="HL556" s="25"/>
      <c r="HM556" s="25"/>
      <c r="HN556" s="25"/>
      <c r="HO556" s="25"/>
      <c r="HP556" s="25"/>
      <c r="HQ556" s="25"/>
      <c r="HR556" s="25"/>
      <c r="HS556" s="25"/>
      <c r="HT556" s="25"/>
      <c r="HU556" s="25"/>
    </row>
    <row r="557" spans="1:229" s="26" customFormat="1" ht="25.5">
      <c r="A557" s="172">
        <f t="shared" si="23"/>
        <v>548</v>
      </c>
      <c r="B557" s="54" t="s">
        <v>158</v>
      </c>
      <c r="C557" s="42" t="s">
        <v>3712</v>
      </c>
      <c r="D557" s="57">
        <v>1985</v>
      </c>
      <c r="E557" s="42" t="s">
        <v>1614</v>
      </c>
      <c r="F557" s="42" t="s">
        <v>861</v>
      </c>
      <c r="G557" s="42"/>
      <c r="H557" s="57"/>
      <c r="I557" s="57"/>
      <c r="J557" s="57"/>
      <c r="K557" s="65">
        <v>13500</v>
      </c>
      <c r="L557" s="57" t="s">
        <v>1603</v>
      </c>
      <c r="M557" s="55" t="s">
        <v>3494</v>
      </c>
      <c r="N557" s="57" t="s">
        <v>878</v>
      </c>
      <c r="O557" s="38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  <c r="FV557" s="25"/>
      <c r="FW557" s="25"/>
      <c r="FX557" s="25"/>
      <c r="FY557" s="25"/>
      <c r="FZ557" s="25"/>
      <c r="GA557" s="25"/>
      <c r="GB557" s="25"/>
      <c r="GC557" s="25"/>
      <c r="GD557" s="25"/>
      <c r="GE557" s="25"/>
      <c r="GF557" s="25"/>
      <c r="GG557" s="25"/>
      <c r="GH557" s="25"/>
      <c r="GI557" s="25"/>
      <c r="GJ557" s="25"/>
      <c r="GK557" s="25"/>
      <c r="GL557" s="25"/>
      <c r="GM557" s="25"/>
      <c r="GN557" s="25"/>
      <c r="GO557" s="25"/>
      <c r="GP557" s="25"/>
      <c r="GQ557" s="25"/>
      <c r="GR557" s="25"/>
      <c r="GS557" s="25"/>
      <c r="GT557" s="25"/>
      <c r="GU557" s="25"/>
      <c r="GV557" s="25"/>
      <c r="GW557" s="25"/>
      <c r="GX557" s="25"/>
      <c r="GY557" s="25"/>
      <c r="GZ557" s="25"/>
      <c r="HA557" s="25"/>
      <c r="HB557" s="25"/>
      <c r="HC557" s="25"/>
      <c r="HD557" s="25"/>
      <c r="HE557" s="25"/>
      <c r="HF557" s="25"/>
      <c r="HG557" s="25"/>
      <c r="HH557" s="25"/>
      <c r="HI557" s="25"/>
      <c r="HJ557" s="25"/>
      <c r="HK557" s="25"/>
      <c r="HL557" s="25"/>
      <c r="HM557" s="25"/>
      <c r="HN557" s="25"/>
      <c r="HO557" s="25"/>
      <c r="HP557" s="25"/>
      <c r="HQ557" s="25"/>
      <c r="HR557" s="25"/>
      <c r="HS557" s="25"/>
      <c r="HT557" s="25"/>
      <c r="HU557" s="25"/>
    </row>
    <row r="558" spans="1:229" s="191" customFormat="1" ht="25.5">
      <c r="A558" s="172">
        <f t="shared" si="23"/>
        <v>549</v>
      </c>
      <c r="B558" s="173" t="s">
        <v>159</v>
      </c>
      <c r="C558" s="183" t="s">
        <v>3713</v>
      </c>
      <c r="D558" s="172">
        <v>1985</v>
      </c>
      <c r="E558" s="183" t="s">
        <v>1614</v>
      </c>
      <c r="F558" s="183" t="s">
        <v>861</v>
      </c>
      <c r="G558" s="183" t="s">
        <v>2362</v>
      </c>
      <c r="H558" s="172"/>
      <c r="I558" s="172"/>
      <c r="J558" s="172"/>
      <c r="K558" s="184">
        <v>13500</v>
      </c>
      <c r="L558" s="172" t="s">
        <v>1603</v>
      </c>
      <c r="M558" s="179" t="s">
        <v>3494</v>
      </c>
      <c r="N558" s="172" t="s">
        <v>878</v>
      </c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0"/>
      <c r="Z558" s="190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0"/>
      <c r="AT558" s="190"/>
      <c r="AU558" s="190"/>
      <c r="AV558" s="190"/>
      <c r="AW558" s="190"/>
      <c r="AX558" s="190"/>
      <c r="AY558" s="190"/>
      <c r="AZ558" s="190"/>
      <c r="BA558" s="190"/>
      <c r="BB558" s="190"/>
      <c r="BC558" s="190"/>
      <c r="BD558" s="190"/>
      <c r="BE558" s="190"/>
      <c r="BF558" s="190"/>
      <c r="BG558" s="190"/>
      <c r="BH558" s="190"/>
      <c r="BI558" s="190"/>
      <c r="BJ558" s="190"/>
      <c r="BK558" s="190"/>
      <c r="BL558" s="190"/>
      <c r="BM558" s="190"/>
      <c r="BN558" s="190"/>
      <c r="BO558" s="190"/>
      <c r="BP558" s="190"/>
      <c r="BQ558" s="190"/>
      <c r="BR558" s="190"/>
      <c r="BS558" s="190"/>
      <c r="BT558" s="190"/>
      <c r="BU558" s="190"/>
      <c r="BV558" s="190"/>
      <c r="BW558" s="190"/>
      <c r="BX558" s="190"/>
      <c r="BY558" s="190"/>
      <c r="BZ558" s="190"/>
      <c r="CA558" s="190"/>
      <c r="CB558" s="190"/>
      <c r="CC558" s="190"/>
      <c r="CD558" s="190"/>
      <c r="CE558" s="190"/>
      <c r="CF558" s="190"/>
      <c r="CG558" s="190"/>
      <c r="CH558" s="190"/>
      <c r="CI558" s="190"/>
      <c r="CJ558" s="190"/>
      <c r="CK558" s="190"/>
      <c r="CL558" s="190"/>
      <c r="CM558" s="190"/>
      <c r="CN558" s="190"/>
      <c r="CO558" s="190"/>
      <c r="CP558" s="190"/>
      <c r="CQ558" s="190"/>
      <c r="CR558" s="190"/>
      <c r="CS558" s="190"/>
      <c r="CT558" s="190"/>
      <c r="CU558" s="190"/>
      <c r="CV558" s="190"/>
      <c r="CW558" s="190"/>
      <c r="CX558" s="190"/>
      <c r="CY558" s="190"/>
      <c r="CZ558" s="190"/>
      <c r="DA558" s="190"/>
      <c r="DB558" s="190"/>
      <c r="DC558" s="190"/>
      <c r="DD558" s="190"/>
      <c r="DE558" s="190"/>
      <c r="DF558" s="190"/>
      <c r="DG558" s="190"/>
      <c r="DH558" s="190"/>
      <c r="DI558" s="190"/>
      <c r="DJ558" s="190"/>
      <c r="DK558" s="190"/>
      <c r="DL558" s="190"/>
      <c r="DM558" s="190"/>
      <c r="DN558" s="190"/>
      <c r="DO558" s="190"/>
      <c r="DP558" s="190"/>
      <c r="DQ558" s="190"/>
      <c r="DR558" s="190"/>
      <c r="DS558" s="190"/>
      <c r="DT558" s="190"/>
      <c r="DU558" s="190"/>
      <c r="DV558" s="190"/>
      <c r="DW558" s="190"/>
      <c r="DX558" s="190"/>
      <c r="DY558" s="190"/>
      <c r="DZ558" s="190"/>
      <c r="EA558" s="190"/>
      <c r="EB558" s="190"/>
      <c r="EC558" s="190"/>
      <c r="ED558" s="190"/>
      <c r="EE558" s="190"/>
      <c r="EF558" s="190"/>
      <c r="EG558" s="190"/>
      <c r="EH558" s="190"/>
      <c r="EI558" s="190"/>
      <c r="EJ558" s="190"/>
      <c r="EK558" s="190"/>
      <c r="EL558" s="190"/>
      <c r="EM558" s="190"/>
      <c r="EN558" s="190"/>
      <c r="EO558" s="190"/>
      <c r="EP558" s="190"/>
      <c r="EQ558" s="190"/>
      <c r="ER558" s="190"/>
      <c r="ES558" s="190"/>
      <c r="ET558" s="190"/>
      <c r="EU558" s="190"/>
      <c r="EV558" s="190"/>
      <c r="EW558" s="190"/>
      <c r="EX558" s="190"/>
      <c r="EY558" s="190"/>
      <c r="EZ558" s="190"/>
      <c r="FA558" s="190"/>
      <c r="FB558" s="190"/>
      <c r="FC558" s="190"/>
      <c r="FD558" s="190"/>
      <c r="FE558" s="190"/>
      <c r="FF558" s="190"/>
      <c r="FG558" s="190"/>
      <c r="FH558" s="190"/>
      <c r="FI558" s="190"/>
      <c r="FJ558" s="190"/>
      <c r="FK558" s="190"/>
      <c r="FL558" s="190"/>
      <c r="FM558" s="190"/>
      <c r="FN558" s="190"/>
      <c r="FO558" s="190"/>
      <c r="FP558" s="190"/>
      <c r="FQ558" s="190"/>
      <c r="FR558" s="190"/>
      <c r="FS558" s="190"/>
      <c r="FT558" s="190"/>
      <c r="FU558" s="190"/>
      <c r="FV558" s="190"/>
      <c r="FW558" s="190"/>
      <c r="FX558" s="190"/>
      <c r="FY558" s="190"/>
      <c r="FZ558" s="190"/>
      <c r="GA558" s="190"/>
      <c r="GB558" s="190"/>
      <c r="GC558" s="190"/>
      <c r="GD558" s="190"/>
      <c r="GE558" s="190"/>
      <c r="GF558" s="190"/>
      <c r="GG558" s="190"/>
      <c r="GH558" s="190"/>
      <c r="GI558" s="190"/>
      <c r="GJ558" s="190"/>
      <c r="GK558" s="190"/>
      <c r="GL558" s="190"/>
      <c r="GM558" s="190"/>
      <c r="GN558" s="190"/>
      <c r="GO558" s="190"/>
      <c r="GP558" s="190"/>
      <c r="GQ558" s="190"/>
      <c r="GR558" s="190"/>
      <c r="GS558" s="190"/>
      <c r="GT558" s="190"/>
      <c r="GU558" s="190"/>
      <c r="GV558" s="190"/>
      <c r="GW558" s="190"/>
      <c r="GX558" s="190"/>
      <c r="GY558" s="190"/>
      <c r="GZ558" s="190"/>
      <c r="HA558" s="190"/>
      <c r="HB558" s="190"/>
      <c r="HC558" s="190"/>
      <c r="HD558" s="190"/>
      <c r="HE558" s="190"/>
      <c r="HF558" s="190"/>
      <c r="HG558" s="190"/>
      <c r="HH558" s="190"/>
      <c r="HI558" s="190"/>
      <c r="HJ558" s="190"/>
      <c r="HK558" s="190"/>
      <c r="HL558" s="190"/>
      <c r="HM558" s="190"/>
      <c r="HN558" s="190"/>
      <c r="HO558" s="190"/>
      <c r="HP558" s="190"/>
      <c r="HQ558" s="190"/>
      <c r="HR558" s="190"/>
      <c r="HS558" s="190"/>
      <c r="HT558" s="190"/>
      <c r="HU558" s="190"/>
    </row>
    <row r="559" spans="1:229" s="26" customFormat="1" ht="25.5">
      <c r="A559" s="172">
        <f t="shared" si="23"/>
        <v>550</v>
      </c>
      <c r="B559" s="54" t="s">
        <v>160</v>
      </c>
      <c r="C559" s="42" t="s">
        <v>161</v>
      </c>
      <c r="D559" s="57">
        <v>1985</v>
      </c>
      <c r="E559" s="42" t="s">
        <v>1614</v>
      </c>
      <c r="F559" s="42" t="s">
        <v>861</v>
      </c>
      <c r="G559" s="42"/>
      <c r="H559" s="57"/>
      <c r="I559" s="57"/>
      <c r="J559" s="57"/>
      <c r="K559" s="65">
        <v>5983</v>
      </c>
      <c r="L559" s="57" t="s">
        <v>1603</v>
      </c>
      <c r="M559" s="55" t="s">
        <v>3494</v>
      </c>
      <c r="N559" s="57" t="s">
        <v>878</v>
      </c>
      <c r="O559" s="38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  <c r="FV559" s="25"/>
      <c r="FW559" s="25"/>
      <c r="FX559" s="25"/>
      <c r="FY559" s="25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  <c r="HA559" s="25"/>
      <c r="HB559" s="25"/>
      <c r="HC559" s="25"/>
      <c r="HD559" s="25"/>
      <c r="HE559" s="25"/>
      <c r="HF559" s="25"/>
      <c r="HG559" s="25"/>
      <c r="HH559" s="25"/>
      <c r="HI559" s="25"/>
      <c r="HJ559" s="25"/>
      <c r="HK559" s="25"/>
      <c r="HL559" s="25"/>
      <c r="HM559" s="25"/>
      <c r="HN559" s="25"/>
      <c r="HO559" s="25"/>
      <c r="HP559" s="25"/>
      <c r="HQ559" s="25"/>
      <c r="HR559" s="25"/>
      <c r="HS559" s="25"/>
      <c r="HT559" s="25"/>
      <c r="HU559" s="25"/>
    </row>
    <row r="560" spans="1:229" s="26" customFormat="1" ht="25.5">
      <c r="A560" s="172">
        <f t="shared" si="23"/>
        <v>551</v>
      </c>
      <c r="B560" s="54" t="s">
        <v>162</v>
      </c>
      <c r="C560" s="42" t="s">
        <v>161</v>
      </c>
      <c r="D560" s="57">
        <v>1985</v>
      </c>
      <c r="E560" s="42" t="s">
        <v>1614</v>
      </c>
      <c r="F560" s="42" t="s">
        <v>861</v>
      </c>
      <c r="G560" s="42"/>
      <c r="H560" s="57"/>
      <c r="I560" s="57"/>
      <c r="J560" s="57"/>
      <c r="K560" s="65">
        <v>5983</v>
      </c>
      <c r="L560" s="57" t="s">
        <v>1603</v>
      </c>
      <c r="M560" s="55" t="s">
        <v>3494</v>
      </c>
      <c r="N560" s="57" t="s">
        <v>878</v>
      </c>
      <c r="O560" s="38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  <c r="FV560" s="25"/>
      <c r="FW560" s="25"/>
      <c r="FX560" s="25"/>
      <c r="FY560" s="25"/>
      <c r="FZ560" s="25"/>
      <c r="GA560" s="25"/>
      <c r="GB560" s="25"/>
      <c r="GC560" s="25"/>
      <c r="GD560" s="25"/>
      <c r="GE560" s="25"/>
      <c r="GF560" s="25"/>
      <c r="GG560" s="25"/>
      <c r="GH560" s="25"/>
      <c r="GI560" s="25"/>
      <c r="GJ560" s="25"/>
      <c r="GK560" s="25"/>
      <c r="GL560" s="25"/>
      <c r="GM560" s="25"/>
      <c r="GN560" s="25"/>
      <c r="GO560" s="25"/>
      <c r="GP560" s="25"/>
      <c r="GQ560" s="25"/>
      <c r="GR560" s="25"/>
      <c r="GS560" s="25"/>
      <c r="GT560" s="25"/>
      <c r="GU560" s="25"/>
      <c r="GV560" s="25"/>
      <c r="GW560" s="25"/>
      <c r="GX560" s="25"/>
      <c r="GY560" s="25"/>
      <c r="GZ560" s="25"/>
      <c r="HA560" s="25"/>
      <c r="HB560" s="25"/>
      <c r="HC560" s="25"/>
      <c r="HD560" s="25"/>
      <c r="HE560" s="25"/>
      <c r="HF560" s="25"/>
      <c r="HG560" s="25"/>
      <c r="HH560" s="25"/>
      <c r="HI560" s="25"/>
      <c r="HJ560" s="25"/>
      <c r="HK560" s="25"/>
      <c r="HL560" s="25"/>
      <c r="HM560" s="25"/>
      <c r="HN560" s="25"/>
      <c r="HO560" s="25"/>
      <c r="HP560" s="25"/>
      <c r="HQ560" s="25"/>
      <c r="HR560" s="25"/>
      <c r="HS560" s="25"/>
      <c r="HT560" s="25"/>
      <c r="HU560" s="25"/>
    </row>
    <row r="561" spans="1:229" s="26" customFormat="1" ht="25.5">
      <c r="A561" s="172">
        <f t="shared" si="23"/>
        <v>552</v>
      </c>
      <c r="B561" s="54" t="s">
        <v>163</v>
      </c>
      <c r="C561" s="42" t="s">
        <v>161</v>
      </c>
      <c r="D561" s="57">
        <v>1985</v>
      </c>
      <c r="E561" s="42" t="s">
        <v>1614</v>
      </c>
      <c r="F561" s="42" t="s">
        <v>861</v>
      </c>
      <c r="G561" s="42"/>
      <c r="H561" s="57"/>
      <c r="I561" s="57"/>
      <c r="J561" s="57"/>
      <c r="K561" s="65">
        <v>5983</v>
      </c>
      <c r="L561" s="57" t="s">
        <v>1603</v>
      </c>
      <c r="M561" s="55" t="s">
        <v>3494</v>
      </c>
      <c r="N561" s="57" t="s">
        <v>878</v>
      </c>
      <c r="O561" s="38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  <c r="FV561" s="25"/>
      <c r="FW561" s="25"/>
      <c r="FX561" s="25"/>
      <c r="FY561" s="25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  <c r="HA561" s="25"/>
      <c r="HB561" s="25"/>
      <c r="HC561" s="25"/>
      <c r="HD561" s="25"/>
      <c r="HE561" s="25"/>
      <c r="HF561" s="25"/>
      <c r="HG561" s="25"/>
      <c r="HH561" s="25"/>
      <c r="HI561" s="25"/>
      <c r="HJ561" s="25"/>
      <c r="HK561" s="25"/>
      <c r="HL561" s="25"/>
      <c r="HM561" s="25"/>
      <c r="HN561" s="25"/>
      <c r="HO561" s="25"/>
      <c r="HP561" s="25"/>
      <c r="HQ561" s="25"/>
      <c r="HR561" s="25"/>
      <c r="HS561" s="25"/>
      <c r="HT561" s="25"/>
      <c r="HU561" s="25"/>
    </row>
    <row r="562" spans="1:229" s="26" customFormat="1" ht="25.5">
      <c r="A562" s="172">
        <f t="shared" si="23"/>
        <v>553</v>
      </c>
      <c r="B562" s="54" t="s">
        <v>164</v>
      </c>
      <c r="C562" s="59" t="s">
        <v>2363</v>
      </c>
      <c r="D562" s="57">
        <v>1985</v>
      </c>
      <c r="E562" s="59" t="s">
        <v>1614</v>
      </c>
      <c r="F562" s="59" t="s">
        <v>861</v>
      </c>
      <c r="G562" s="59"/>
      <c r="H562" s="57"/>
      <c r="I562" s="69"/>
      <c r="J562" s="69"/>
      <c r="K562" s="66">
        <v>5983</v>
      </c>
      <c r="L562" s="57" t="s">
        <v>1603</v>
      </c>
      <c r="M562" s="55" t="s">
        <v>3494</v>
      </c>
      <c r="N562" s="57" t="s">
        <v>878</v>
      </c>
      <c r="O562" s="38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  <c r="FV562" s="25"/>
      <c r="FW562" s="25"/>
      <c r="FX562" s="25"/>
      <c r="FY562" s="25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  <c r="HA562" s="25"/>
      <c r="HB562" s="25"/>
      <c r="HC562" s="25"/>
      <c r="HD562" s="25"/>
      <c r="HE562" s="25"/>
      <c r="HF562" s="25"/>
      <c r="HG562" s="25"/>
      <c r="HH562" s="25"/>
      <c r="HI562" s="25"/>
      <c r="HJ562" s="25"/>
      <c r="HK562" s="25"/>
      <c r="HL562" s="25"/>
      <c r="HM562" s="25"/>
      <c r="HN562" s="25"/>
      <c r="HO562" s="25"/>
      <c r="HP562" s="25"/>
      <c r="HQ562" s="25"/>
      <c r="HR562" s="25"/>
      <c r="HS562" s="25"/>
      <c r="HT562" s="25"/>
      <c r="HU562" s="25"/>
    </row>
    <row r="563" spans="1:229" s="26" customFormat="1" ht="25.5">
      <c r="A563" s="172">
        <f t="shared" si="23"/>
        <v>554</v>
      </c>
      <c r="B563" s="54" t="s">
        <v>165</v>
      </c>
      <c r="C563" s="42" t="s">
        <v>166</v>
      </c>
      <c r="D563" s="57">
        <v>1985</v>
      </c>
      <c r="E563" s="42" t="s">
        <v>1614</v>
      </c>
      <c r="F563" s="42" t="s">
        <v>861</v>
      </c>
      <c r="G563" s="42"/>
      <c r="H563" s="57"/>
      <c r="I563" s="57"/>
      <c r="J563" s="57"/>
      <c r="K563" s="65">
        <v>9596</v>
      </c>
      <c r="L563" s="57" t="s">
        <v>1603</v>
      </c>
      <c r="M563" s="55" t="s">
        <v>3494</v>
      </c>
      <c r="N563" s="57" t="s">
        <v>878</v>
      </c>
      <c r="O563" s="38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  <c r="FV563" s="25"/>
      <c r="FW563" s="25"/>
      <c r="FX563" s="25"/>
      <c r="FY563" s="25"/>
      <c r="FZ563" s="25"/>
      <c r="GA563" s="25"/>
      <c r="GB563" s="25"/>
      <c r="GC563" s="25"/>
      <c r="GD563" s="25"/>
      <c r="GE563" s="25"/>
      <c r="GF563" s="25"/>
      <c r="GG563" s="25"/>
      <c r="GH563" s="25"/>
      <c r="GI563" s="25"/>
      <c r="GJ563" s="25"/>
      <c r="GK563" s="25"/>
      <c r="GL563" s="25"/>
      <c r="GM563" s="25"/>
      <c r="GN563" s="25"/>
      <c r="GO563" s="25"/>
      <c r="GP563" s="25"/>
      <c r="GQ563" s="25"/>
      <c r="GR563" s="25"/>
      <c r="GS563" s="25"/>
      <c r="GT563" s="25"/>
      <c r="GU563" s="25"/>
      <c r="GV563" s="25"/>
      <c r="GW563" s="25"/>
      <c r="GX563" s="25"/>
      <c r="GY563" s="25"/>
      <c r="GZ563" s="25"/>
      <c r="HA563" s="25"/>
      <c r="HB563" s="25"/>
      <c r="HC563" s="25"/>
      <c r="HD563" s="25"/>
      <c r="HE563" s="25"/>
      <c r="HF563" s="25"/>
      <c r="HG563" s="25"/>
      <c r="HH563" s="25"/>
      <c r="HI563" s="25"/>
      <c r="HJ563" s="25"/>
      <c r="HK563" s="25"/>
      <c r="HL563" s="25"/>
      <c r="HM563" s="25"/>
      <c r="HN563" s="25"/>
      <c r="HO563" s="25"/>
      <c r="HP563" s="25"/>
      <c r="HQ563" s="25"/>
      <c r="HR563" s="25"/>
      <c r="HS563" s="25"/>
      <c r="HT563" s="25"/>
      <c r="HU563" s="25"/>
    </row>
    <row r="564" spans="1:229" s="26" customFormat="1" ht="25.5">
      <c r="A564" s="172">
        <f t="shared" si="23"/>
        <v>555</v>
      </c>
      <c r="B564" s="54" t="s">
        <v>167</v>
      </c>
      <c r="C564" s="42" t="s">
        <v>168</v>
      </c>
      <c r="D564" s="57">
        <v>1984</v>
      </c>
      <c r="E564" s="42" t="s">
        <v>1614</v>
      </c>
      <c r="F564" s="42" t="s">
        <v>861</v>
      </c>
      <c r="G564" s="42"/>
      <c r="H564" s="57"/>
      <c r="I564" s="57"/>
      <c r="J564" s="57"/>
      <c r="K564" s="65">
        <v>11040</v>
      </c>
      <c r="L564" s="57" t="s">
        <v>1603</v>
      </c>
      <c r="M564" s="55" t="s">
        <v>3494</v>
      </c>
      <c r="N564" s="57" t="s">
        <v>878</v>
      </c>
      <c r="O564" s="38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  <c r="FV564" s="25"/>
      <c r="FW564" s="25"/>
      <c r="FX564" s="25"/>
      <c r="FY564" s="25"/>
      <c r="FZ564" s="25"/>
      <c r="GA564" s="25"/>
      <c r="GB564" s="25"/>
      <c r="GC564" s="25"/>
      <c r="GD564" s="25"/>
      <c r="GE564" s="25"/>
      <c r="GF564" s="25"/>
      <c r="GG564" s="25"/>
      <c r="GH564" s="25"/>
      <c r="GI564" s="25"/>
      <c r="GJ564" s="25"/>
      <c r="GK564" s="25"/>
      <c r="GL564" s="25"/>
      <c r="GM564" s="25"/>
      <c r="GN564" s="25"/>
      <c r="GO564" s="25"/>
      <c r="GP564" s="25"/>
      <c r="GQ564" s="25"/>
      <c r="GR564" s="25"/>
      <c r="GS564" s="25"/>
      <c r="GT564" s="25"/>
      <c r="GU564" s="25"/>
      <c r="GV564" s="25"/>
      <c r="GW564" s="25"/>
      <c r="GX564" s="25"/>
      <c r="GY564" s="25"/>
      <c r="GZ564" s="25"/>
      <c r="HA564" s="25"/>
      <c r="HB564" s="25"/>
      <c r="HC564" s="25"/>
      <c r="HD564" s="25"/>
      <c r="HE564" s="25"/>
      <c r="HF564" s="25"/>
      <c r="HG564" s="25"/>
      <c r="HH564" s="25"/>
      <c r="HI564" s="25"/>
      <c r="HJ564" s="25"/>
      <c r="HK564" s="25"/>
      <c r="HL564" s="25"/>
      <c r="HM564" s="25"/>
      <c r="HN564" s="25"/>
      <c r="HO564" s="25"/>
      <c r="HP564" s="25"/>
      <c r="HQ564" s="25"/>
      <c r="HR564" s="25"/>
      <c r="HS564" s="25"/>
      <c r="HT564" s="25"/>
      <c r="HU564" s="25"/>
    </row>
    <row r="565" spans="1:229" s="26" customFormat="1" ht="25.5">
      <c r="A565" s="172">
        <f t="shared" si="23"/>
        <v>556</v>
      </c>
      <c r="B565" s="54" t="s">
        <v>169</v>
      </c>
      <c r="C565" s="42" t="s">
        <v>168</v>
      </c>
      <c r="D565" s="57">
        <v>1984</v>
      </c>
      <c r="E565" s="42" t="s">
        <v>1614</v>
      </c>
      <c r="F565" s="42" t="s">
        <v>861</v>
      </c>
      <c r="G565" s="42"/>
      <c r="H565" s="57"/>
      <c r="I565" s="57"/>
      <c r="J565" s="57"/>
      <c r="K565" s="65">
        <v>11040</v>
      </c>
      <c r="L565" s="57" t="s">
        <v>1603</v>
      </c>
      <c r="M565" s="55" t="s">
        <v>3494</v>
      </c>
      <c r="N565" s="57" t="s">
        <v>878</v>
      </c>
      <c r="O565" s="38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  <c r="FV565" s="25"/>
      <c r="FW565" s="25"/>
      <c r="FX565" s="25"/>
      <c r="FY565" s="25"/>
      <c r="FZ565" s="25"/>
      <c r="GA565" s="25"/>
      <c r="GB565" s="25"/>
      <c r="GC565" s="25"/>
      <c r="GD565" s="25"/>
      <c r="GE565" s="25"/>
      <c r="GF565" s="25"/>
      <c r="GG565" s="25"/>
      <c r="GH565" s="25"/>
      <c r="GI565" s="25"/>
      <c r="GJ565" s="25"/>
      <c r="GK565" s="25"/>
      <c r="GL565" s="25"/>
      <c r="GM565" s="25"/>
      <c r="GN565" s="25"/>
      <c r="GO565" s="25"/>
      <c r="GP565" s="25"/>
      <c r="GQ565" s="25"/>
      <c r="GR565" s="25"/>
      <c r="GS565" s="25"/>
      <c r="GT565" s="25"/>
      <c r="GU565" s="25"/>
      <c r="GV565" s="25"/>
      <c r="GW565" s="25"/>
      <c r="GX565" s="25"/>
      <c r="GY565" s="25"/>
      <c r="GZ565" s="25"/>
      <c r="HA565" s="25"/>
      <c r="HB565" s="25"/>
      <c r="HC565" s="25"/>
      <c r="HD565" s="25"/>
      <c r="HE565" s="25"/>
      <c r="HF565" s="25"/>
      <c r="HG565" s="25"/>
      <c r="HH565" s="25"/>
      <c r="HI565" s="25"/>
      <c r="HJ565" s="25"/>
      <c r="HK565" s="25"/>
      <c r="HL565" s="25"/>
      <c r="HM565" s="25"/>
      <c r="HN565" s="25"/>
      <c r="HO565" s="25"/>
      <c r="HP565" s="25"/>
      <c r="HQ565" s="25"/>
      <c r="HR565" s="25"/>
      <c r="HS565" s="25"/>
      <c r="HT565" s="25"/>
      <c r="HU565" s="25"/>
    </row>
    <row r="566" spans="1:229" s="26" customFormat="1" ht="25.5">
      <c r="A566" s="172">
        <f t="shared" si="23"/>
        <v>557</v>
      </c>
      <c r="B566" s="54" t="s">
        <v>170</v>
      </c>
      <c r="C566" s="42" t="s">
        <v>168</v>
      </c>
      <c r="D566" s="57">
        <v>1984</v>
      </c>
      <c r="E566" s="42" t="s">
        <v>1614</v>
      </c>
      <c r="F566" s="42" t="s">
        <v>861</v>
      </c>
      <c r="G566" s="42"/>
      <c r="H566" s="57"/>
      <c r="I566" s="57"/>
      <c r="J566" s="57"/>
      <c r="K566" s="65">
        <v>11040</v>
      </c>
      <c r="L566" s="57" t="s">
        <v>1603</v>
      </c>
      <c r="M566" s="55" t="s">
        <v>3494</v>
      </c>
      <c r="N566" s="57" t="s">
        <v>878</v>
      </c>
      <c r="O566" s="38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  <c r="FV566" s="25"/>
      <c r="FW566" s="25"/>
      <c r="FX566" s="25"/>
      <c r="FY566" s="25"/>
      <c r="FZ566" s="25"/>
      <c r="GA566" s="25"/>
      <c r="GB566" s="25"/>
      <c r="GC566" s="25"/>
      <c r="GD566" s="25"/>
      <c r="GE566" s="25"/>
      <c r="GF566" s="25"/>
      <c r="GG566" s="25"/>
      <c r="GH566" s="25"/>
      <c r="GI566" s="25"/>
      <c r="GJ566" s="25"/>
      <c r="GK566" s="25"/>
      <c r="GL566" s="25"/>
      <c r="GM566" s="25"/>
      <c r="GN566" s="25"/>
      <c r="GO566" s="25"/>
      <c r="GP566" s="25"/>
      <c r="GQ566" s="25"/>
      <c r="GR566" s="25"/>
      <c r="GS566" s="25"/>
      <c r="GT566" s="25"/>
      <c r="GU566" s="25"/>
      <c r="GV566" s="25"/>
      <c r="GW566" s="25"/>
      <c r="GX566" s="25"/>
      <c r="GY566" s="25"/>
      <c r="GZ566" s="25"/>
      <c r="HA566" s="25"/>
      <c r="HB566" s="25"/>
      <c r="HC566" s="25"/>
      <c r="HD566" s="25"/>
      <c r="HE566" s="25"/>
      <c r="HF566" s="25"/>
      <c r="HG566" s="25"/>
      <c r="HH566" s="25"/>
      <c r="HI566" s="25"/>
      <c r="HJ566" s="25"/>
      <c r="HK566" s="25"/>
      <c r="HL566" s="25"/>
      <c r="HM566" s="25"/>
      <c r="HN566" s="25"/>
      <c r="HO566" s="25"/>
      <c r="HP566" s="25"/>
      <c r="HQ566" s="25"/>
      <c r="HR566" s="25"/>
      <c r="HS566" s="25"/>
      <c r="HT566" s="25"/>
      <c r="HU566" s="25"/>
    </row>
    <row r="567" spans="1:229" s="26" customFormat="1" ht="25.5">
      <c r="A567" s="172">
        <f t="shared" si="23"/>
        <v>558</v>
      </c>
      <c r="B567" s="54" t="s">
        <v>171</v>
      </c>
      <c r="C567" s="42" t="s">
        <v>168</v>
      </c>
      <c r="D567" s="57">
        <v>1984</v>
      </c>
      <c r="E567" s="42" t="s">
        <v>1614</v>
      </c>
      <c r="F567" s="42" t="s">
        <v>861</v>
      </c>
      <c r="G567" s="42"/>
      <c r="H567" s="57"/>
      <c r="I567" s="57"/>
      <c r="J567" s="57"/>
      <c r="K567" s="65">
        <v>11040</v>
      </c>
      <c r="L567" s="57" t="s">
        <v>1603</v>
      </c>
      <c r="M567" s="55" t="s">
        <v>3494</v>
      </c>
      <c r="N567" s="57" t="s">
        <v>878</v>
      </c>
      <c r="O567" s="38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  <c r="FV567" s="25"/>
      <c r="FW567" s="25"/>
      <c r="FX567" s="25"/>
      <c r="FY567" s="25"/>
      <c r="FZ567" s="25"/>
      <c r="GA567" s="25"/>
      <c r="GB567" s="25"/>
      <c r="GC567" s="25"/>
      <c r="GD567" s="25"/>
      <c r="GE567" s="25"/>
      <c r="GF567" s="25"/>
      <c r="GG567" s="25"/>
      <c r="GH567" s="25"/>
      <c r="GI567" s="25"/>
      <c r="GJ567" s="25"/>
      <c r="GK567" s="25"/>
      <c r="GL567" s="25"/>
      <c r="GM567" s="25"/>
      <c r="GN567" s="25"/>
      <c r="GO567" s="25"/>
      <c r="GP567" s="25"/>
      <c r="GQ567" s="25"/>
      <c r="GR567" s="25"/>
      <c r="GS567" s="25"/>
      <c r="GT567" s="25"/>
      <c r="GU567" s="25"/>
      <c r="GV567" s="25"/>
      <c r="GW567" s="25"/>
      <c r="GX567" s="25"/>
      <c r="GY567" s="25"/>
      <c r="GZ567" s="25"/>
      <c r="HA567" s="25"/>
      <c r="HB567" s="25"/>
      <c r="HC567" s="25"/>
      <c r="HD567" s="25"/>
      <c r="HE567" s="25"/>
      <c r="HF567" s="25"/>
      <c r="HG567" s="25"/>
      <c r="HH567" s="25"/>
      <c r="HI567" s="25"/>
      <c r="HJ567" s="25"/>
      <c r="HK567" s="25"/>
      <c r="HL567" s="25"/>
      <c r="HM567" s="25"/>
      <c r="HN567" s="25"/>
      <c r="HO567" s="25"/>
      <c r="HP567" s="25"/>
      <c r="HQ567" s="25"/>
      <c r="HR567" s="25"/>
      <c r="HS567" s="25"/>
      <c r="HT567" s="25"/>
      <c r="HU567" s="25"/>
    </row>
    <row r="568" spans="1:229" s="26" customFormat="1" ht="25.5">
      <c r="A568" s="172">
        <f t="shared" si="23"/>
        <v>559</v>
      </c>
      <c r="B568" s="54" t="s">
        <v>172</v>
      </c>
      <c r="C568" s="42" t="s">
        <v>173</v>
      </c>
      <c r="D568" s="57">
        <v>1984</v>
      </c>
      <c r="E568" s="42" t="s">
        <v>1614</v>
      </c>
      <c r="F568" s="42" t="s">
        <v>861</v>
      </c>
      <c r="G568" s="42"/>
      <c r="H568" s="57"/>
      <c r="I568" s="57"/>
      <c r="J568" s="57"/>
      <c r="K568" s="65">
        <v>11371</v>
      </c>
      <c r="L568" s="57" t="s">
        <v>1603</v>
      </c>
      <c r="M568" s="55" t="s">
        <v>3494</v>
      </c>
      <c r="N568" s="57" t="s">
        <v>878</v>
      </c>
      <c r="O568" s="38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  <c r="FV568" s="25"/>
      <c r="FW568" s="25"/>
      <c r="FX568" s="25"/>
      <c r="FY568" s="25"/>
      <c r="FZ568" s="25"/>
      <c r="GA568" s="25"/>
      <c r="GB568" s="25"/>
      <c r="GC568" s="25"/>
      <c r="GD568" s="25"/>
      <c r="GE568" s="25"/>
      <c r="GF568" s="25"/>
      <c r="GG568" s="25"/>
      <c r="GH568" s="25"/>
      <c r="GI568" s="25"/>
      <c r="GJ568" s="25"/>
      <c r="GK568" s="25"/>
      <c r="GL568" s="25"/>
      <c r="GM568" s="25"/>
      <c r="GN568" s="25"/>
      <c r="GO568" s="25"/>
      <c r="GP568" s="25"/>
      <c r="GQ568" s="25"/>
      <c r="GR568" s="25"/>
      <c r="GS568" s="25"/>
      <c r="GT568" s="25"/>
      <c r="GU568" s="25"/>
      <c r="GV568" s="25"/>
      <c r="GW568" s="25"/>
      <c r="GX568" s="25"/>
      <c r="GY568" s="25"/>
      <c r="GZ568" s="25"/>
      <c r="HA568" s="25"/>
      <c r="HB568" s="25"/>
      <c r="HC568" s="25"/>
      <c r="HD568" s="25"/>
      <c r="HE568" s="25"/>
      <c r="HF568" s="25"/>
      <c r="HG568" s="25"/>
      <c r="HH568" s="25"/>
      <c r="HI568" s="25"/>
      <c r="HJ568" s="25"/>
      <c r="HK568" s="25"/>
      <c r="HL568" s="25"/>
      <c r="HM568" s="25"/>
      <c r="HN568" s="25"/>
      <c r="HO568" s="25"/>
      <c r="HP568" s="25"/>
      <c r="HQ568" s="25"/>
      <c r="HR568" s="25"/>
      <c r="HS568" s="25"/>
      <c r="HT568" s="25"/>
      <c r="HU568" s="25"/>
    </row>
    <row r="569" spans="1:229" s="26" customFormat="1" ht="25.5">
      <c r="A569" s="172">
        <f t="shared" si="23"/>
        <v>560</v>
      </c>
      <c r="B569" s="54" t="s">
        <v>174</v>
      </c>
      <c r="C569" s="42" t="s">
        <v>173</v>
      </c>
      <c r="D569" s="57">
        <v>1984</v>
      </c>
      <c r="E569" s="42" t="s">
        <v>1614</v>
      </c>
      <c r="F569" s="42" t="s">
        <v>861</v>
      </c>
      <c r="G569" s="42"/>
      <c r="H569" s="57"/>
      <c r="I569" s="57"/>
      <c r="J569" s="57"/>
      <c r="K569" s="65">
        <v>11371</v>
      </c>
      <c r="L569" s="57" t="s">
        <v>1603</v>
      </c>
      <c r="M569" s="55" t="s">
        <v>3494</v>
      </c>
      <c r="N569" s="57" t="s">
        <v>878</v>
      </c>
      <c r="O569" s="38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  <c r="FV569" s="25"/>
      <c r="FW569" s="25"/>
      <c r="FX569" s="25"/>
      <c r="FY569" s="25"/>
      <c r="FZ569" s="25"/>
      <c r="GA569" s="25"/>
      <c r="GB569" s="25"/>
      <c r="GC569" s="25"/>
      <c r="GD569" s="25"/>
      <c r="GE569" s="25"/>
      <c r="GF569" s="25"/>
      <c r="GG569" s="25"/>
      <c r="GH569" s="25"/>
      <c r="GI569" s="25"/>
      <c r="GJ569" s="25"/>
      <c r="GK569" s="25"/>
      <c r="GL569" s="25"/>
      <c r="GM569" s="25"/>
      <c r="GN569" s="25"/>
      <c r="GO569" s="25"/>
      <c r="GP569" s="25"/>
      <c r="GQ569" s="25"/>
      <c r="GR569" s="25"/>
      <c r="GS569" s="25"/>
      <c r="GT569" s="25"/>
      <c r="GU569" s="25"/>
      <c r="GV569" s="25"/>
      <c r="GW569" s="25"/>
      <c r="GX569" s="25"/>
      <c r="GY569" s="25"/>
      <c r="GZ569" s="25"/>
      <c r="HA569" s="25"/>
      <c r="HB569" s="25"/>
      <c r="HC569" s="25"/>
      <c r="HD569" s="25"/>
      <c r="HE569" s="25"/>
      <c r="HF569" s="25"/>
      <c r="HG569" s="25"/>
      <c r="HH569" s="25"/>
      <c r="HI569" s="25"/>
      <c r="HJ569" s="25"/>
      <c r="HK569" s="25"/>
      <c r="HL569" s="25"/>
      <c r="HM569" s="25"/>
      <c r="HN569" s="25"/>
      <c r="HO569" s="25"/>
      <c r="HP569" s="25"/>
      <c r="HQ569" s="25"/>
      <c r="HR569" s="25"/>
      <c r="HS569" s="25"/>
      <c r="HT569" s="25"/>
      <c r="HU569" s="25"/>
    </row>
    <row r="570" spans="1:229" s="26" customFormat="1" ht="25.5">
      <c r="A570" s="172">
        <f t="shared" si="23"/>
        <v>561</v>
      </c>
      <c r="B570" s="54" t="s">
        <v>175</v>
      </c>
      <c r="C570" s="42" t="s">
        <v>176</v>
      </c>
      <c r="D570" s="57">
        <v>1984</v>
      </c>
      <c r="E570" s="42" t="s">
        <v>1614</v>
      </c>
      <c r="F570" s="42" t="s">
        <v>861</v>
      </c>
      <c r="G570" s="42"/>
      <c r="H570" s="57"/>
      <c r="I570" s="57"/>
      <c r="J570" s="57"/>
      <c r="K570" s="65">
        <v>10267</v>
      </c>
      <c r="L570" s="57" t="s">
        <v>1603</v>
      </c>
      <c r="M570" s="55" t="s">
        <v>3494</v>
      </c>
      <c r="N570" s="57" t="s">
        <v>878</v>
      </c>
      <c r="O570" s="38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  <c r="FO570" s="25"/>
      <c r="FP570" s="25"/>
      <c r="FQ570" s="25"/>
      <c r="FR570" s="25"/>
      <c r="FS570" s="25"/>
      <c r="FT570" s="25"/>
      <c r="FU570" s="25"/>
      <c r="FV570" s="25"/>
      <c r="FW570" s="25"/>
      <c r="FX570" s="25"/>
      <c r="FY570" s="25"/>
      <c r="FZ570" s="25"/>
      <c r="GA570" s="25"/>
      <c r="GB570" s="25"/>
      <c r="GC570" s="25"/>
      <c r="GD570" s="25"/>
      <c r="GE570" s="25"/>
      <c r="GF570" s="25"/>
      <c r="GG570" s="25"/>
      <c r="GH570" s="25"/>
      <c r="GI570" s="25"/>
      <c r="GJ570" s="25"/>
      <c r="GK570" s="25"/>
      <c r="GL570" s="25"/>
      <c r="GM570" s="25"/>
      <c r="GN570" s="25"/>
      <c r="GO570" s="25"/>
      <c r="GP570" s="25"/>
      <c r="GQ570" s="25"/>
      <c r="GR570" s="25"/>
      <c r="GS570" s="25"/>
      <c r="GT570" s="25"/>
      <c r="GU570" s="25"/>
      <c r="GV570" s="25"/>
      <c r="GW570" s="25"/>
      <c r="GX570" s="25"/>
      <c r="GY570" s="25"/>
      <c r="GZ570" s="25"/>
      <c r="HA570" s="25"/>
      <c r="HB570" s="25"/>
      <c r="HC570" s="25"/>
      <c r="HD570" s="25"/>
      <c r="HE570" s="25"/>
      <c r="HF570" s="25"/>
      <c r="HG570" s="25"/>
      <c r="HH570" s="25"/>
      <c r="HI570" s="25"/>
      <c r="HJ570" s="25"/>
      <c r="HK570" s="25"/>
      <c r="HL570" s="25"/>
      <c r="HM570" s="25"/>
      <c r="HN570" s="25"/>
      <c r="HO570" s="25"/>
      <c r="HP570" s="25"/>
      <c r="HQ570" s="25"/>
      <c r="HR570" s="25"/>
      <c r="HS570" s="25"/>
      <c r="HT570" s="25"/>
      <c r="HU570" s="25"/>
    </row>
    <row r="571" spans="1:229" s="191" customFormat="1" ht="25.5">
      <c r="A571" s="172">
        <f t="shared" si="23"/>
        <v>562</v>
      </c>
      <c r="B571" s="173" t="s">
        <v>177</v>
      </c>
      <c r="C571" s="183" t="s">
        <v>178</v>
      </c>
      <c r="D571" s="172">
        <v>1984</v>
      </c>
      <c r="E571" s="183" t="s">
        <v>1614</v>
      </c>
      <c r="F571" s="183" t="s">
        <v>861</v>
      </c>
      <c r="G571" s="183"/>
      <c r="H571" s="172"/>
      <c r="I571" s="172"/>
      <c r="J571" s="172"/>
      <c r="K571" s="184">
        <v>4586</v>
      </c>
      <c r="L571" s="172" t="s">
        <v>1603</v>
      </c>
      <c r="M571" s="179" t="s">
        <v>3494</v>
      </c>
      <c r="N571" s="172" t="s">
        <v>878</v>
      </c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0"/>
      <c r="AU571" s="190"/>
      <c r="AV571" s="190"/>
      <c r="AW571" s="190"/>
      <c r="AX571" s="190"/>
      <c r="AY571" s="190"/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  <c r="BQ571" s="190"/>
      <c r="BR571" s="190"/>
      <c r="BS571" s="190"/>
      <c r="BT571" s="190"/>
      <c r="BU571" s="190"/>
      <c r="BV571" s="190"/>
      <c r="BW571" s="190"/>
      <c r="BX571" s="190"/>
      <c r="BY571" s="190"/>
      <c r="BZ571" s="190"/>
      <c r="CA571" s="190"/>
      <c r="CB571" s="190"/>
      <c r="CC571" s="190"/>
      <c r="CD571" s="190"/>
      <c r="CE571" s="190"/>
      <c r="CF571" s="190"/>
      <c r="CG571" s="190"/>
      <c r="CH571" s="190"/>
      <c r="CI571" s="190"/>
      <c r="CJ571" s="190"/>
      <c r="CK571" s="190"/>
      <c r="CL571" s="190"/>
      <c r="CM571" s="190"/>
      <c r="CN571" s="190"/>
      <c r="CO571" s="190"/>
      <c r="CP571" s="190"/>
      <c r="CQ571" s="190"/>
      <c r="CR571" s="190"/>
      <c r="CS571" s="190"/>
      <c r="CT571" s="190"/>
      <c r="CU571" s="190"/>
      <c r="CV571" s="190"/>
      <c r="CW571" s="190"/>
      <c r="CX571" s="190"/>
      <c r="CY571" s="190"/>
      <c r="CZ571" s="190"/>
      <c r="DA571" s="190"/>
      <c r="DB571" s="190"/>
      <c r="DC571" s="190"/>
      <c r="DD571" s="190"/>
      <c r="DE571" s="190"/>
      <c r="DF571" s="190"/>
      <c r="DG571" s="190"/>
      <c r="DH571" s="190"/>
      <c r="DI571" s="190"/>
      <c r="DJ571" s="190"/>
      <c r="DK571" s="190"/>
      <c r="DL571" s="190"/>
      <c r="DM571" s="190"/>
      <c r="DN571" s="190"/>
      <c r="DO571" s="190"/>
      <c r="DP571" s="190"/>
      <c r="DQ571" s="190"/>
      <c r="DR571" s="190"/>
      <c r="DS571" s="190"/>
      <c r="DT571" s="190"/>
      <c r="DU571" s="190"/>
      <c r="DV571" s="190"/>
      <c r="DW571" s="190"/>
      <c r="DX571" s="190"/>
      <c r="DY571" s="190"/>
      <c r="DZ571" s="190"/>
      <c r="EA571" s="190"/>
      <c r="EB571" s="190"/>
      <c r="EC571" s="190"/>
      <c r="ED571" s="190"/>
      <c r="EE571" s="190"/>
      <c r="EF571" s="190"/>
      <c r="EG571" s="190"/>
      <c r="EH571" s="190"/>
      <c r="EI571" s="190"/>
      <c r="EJ571" s="190"/>
      <c r="EK571" s="190"/>
      <c r="EL571" s="190"/>
      <c r="EM571" s="190"/>
      <c r="EN571" s="190"/>
      <c r="EO571" s="190"/>
      <c r="EP571" s="190"/>
      <c r="EQ571" s="190"/>
      <c r="ER571" s="190"/>
      <c r="ES571" s="190"/>
      <c r="ET571" s="190"/>
      <c r="EU571" s="190"/>
      <c r="EV571" s="190"/>
      <c r="EW571" s="190"/>
      <c r="EX571" s="190"/>
      <c r="EY571" s="190"/>
      <c r="EZ571" s="190"/>
      <c r="FA571" s="190"/>
      <c r="FB571" s="190"/>
      <c r="FC571" s="190"/>
      <c r="FD571" s="190"/>
      <c r="FE571" s="190"/>
      <c r="FF571" s="190"/>
      <c r="FG571" s="190"/>
      <c r="FH571" s="190"/>
      <c r="FI571" s="190"/>
      <c r="FJ571" s="190"/>
      <c r="FK571" s="190"/>
      <c r="FL571" s="190"/>
      <c r="FM571" s="190"/>
      <c r="FN571" s="190"/>
      <c r="FO571" s="190"/>
      <c r="FP571" s="190"/>
      <c r="FQ571" s="190"/>
      <c r="FR571" s="190"/>
      <c r="FS571" s="190"/>
      <c r="FT571" s="190"/>
      <c r="FU571" s="190"/>
      <c r="FV571" s="190"/>
      <c r="FW571" s="190"/>
      <c r="FX571" s="190"/>
      <c r="FY571" s="190"/>
      <c r="FZ571" s="190"/>
      <c r="GA571" s="190"/>
      <c r="GB571" s="190"/>
      <c r="GC571" s="190"/>
      <c r="GD571" s="190"/>
      <c r="GE571" s="190"/>
      <c r="GF571" s="190"/>
      <c r="GG571" s="190"/>
      <c r="GH571" s="190"/>
      <c r="GI571" s="190"/>
      <c r="GJ571" s="190"/>
      <c r="GK571" s="190"/>
      <c r="GL571" s="190"/>
      <c r="GM571" s="190"/>
      <c r="GN571" s="190"/>
      <c r="GO571" s="190"/>
      <c r="GP571" s="190"/>
      <c r="GQ571" s="190"/>
      <c r="GR571" s="190"/>
      <c r="GS571" s="190"/>
      <c r="GT571" s="190"/>
      <c r="GU571" s="190"/>
      <c r="GV571" s="190"/>
      <c r="GW571" s="190"/>
      <c r="GX571" s="190"/>
      <c r="GY571" s="190"/>
      <c r="GZ571" s="190"/>
      <c r="HA571" s="190"/>
      <c r="HB571" s="190"/>
      <c r="HC571" s="190"/>
      <c r="HD571" s="190"/>
      <c r="HE571" s="190"/>
      <c r="HF571" s="190"/>
      <c r="HG571" s="190"/>
      <c r="HH571" s="190"/>
      <c r="HI571" s="190"/>
      <c r="HJ571" s="190"/>
      <c r="HK571" s="190"/>
      <c r="HL571" s="190"/>
      <c r="HM571" s="190"/>
      <c r="HN571" s="190"/>
      <c r="HO571" s="190"/>
      <c r="HP571" s="190"/>
      <c r="HQ571" s="190"/>
      <c r="HR571" s="190"/>
      <c r="HS571" s="190"/>
      <c r="HT571" s="190"/>
      <c r="HU571" s="190"/>
    </row>
    <row r="572" spans="1:229" s="191" customFormat="1" ht="25.5">
      <c r="A572" s="172">
        <f t="shared" si="23"/>
        <v>563</v>
      </c>
      <c r="B572" s="173" t="s">
        <v>179</v>
      </c>
      <c r="C572" s="183" t="s">
        <v>2360</v>
      </c>
      <c r="D572" s="172">
        <v>1984</v>
      </c>
      <c r="E572" s="183" t="s">
        <v>894</v>
      </c>
      <c r="F572" s="183" t="s">
        <v>861</v>
      </c>
      <c r="G572" s="183" t="s">
        <v>3547</v>
      </c>
      <c r="H572" s="172"/>
      <c r="I572" s="172"/>
      <c r="J572" s="172"/>
      <c r="K572" s="184">
        <v>21451</v>
      </c>
      <c r="L572" s="172" t="s">
        <v>1603</v>
      </c>
      <c r="M572" s="179" t="s">
        <v>2448</v>
      </c>
      <c r="N572" s="172" t="s">
        <v>878</v>
      </c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0"/>
      <c r="AT572" s="190"/>
      <c r="AU572" s="190"/>
      <c r="AV572" s="190"/>
      <c r="AW572" s="190"/>
      <c r="AX572" s="190"/>
      <c r="AY572" s="190"/>
      <c r="AZ572" s="190"/>
      <c r="BA572" s="190"/>
      <c r="BB572" s="190"/>
      <c r="BC572" s="190"/>
      <c r="BD572" s="190"/>
      <c r="BE572" s="190"/>
      <c r="BF572" s="190"/>
      <c r="BG572" s="190"/>
      <c r="BH572" s="190"/>
      <c r="BI572" s="190"/>
      <c r="BJ572" s="190"/>
      <c r="BK572" s="190"/>
      <c r="BL572" s="190"/>
      <c r="BM572" s="190"/>
      <c r="BN572" s="190"/>
      <c r="BO572" s="190"/>
      <c r="BP572" s="190"/>
      <c r="BQ572" s="190"/>
      <c r="BR572" s="190"/>
      <c r="BS572" s="190"/>
      <c r="BT572" s="190"/>
      <c r="BU572" s="190"/>
      <c r="BV572" s="190"/>
      <c r="BW572" s="190"/>
      <c r="BX572" s="190"/>
      <c r="BY572" s="190"/>
      <c r="BZ572" s="190"/>
      <c r="CA572" s="190"/>
      <c r="CB572" s="190"/>
      <c r="CC572" s="190"/>
      <c r="CD572" s="190"/>
      <c r="CE572" s="190"/>
      <c r="CF572" s="190"/>
      <c r="CG572" s="190"/>
      <c r="CH572" s="190"/>
      <c r="CI572" s="190"/>
      <c r="CJ572" s="190"/>
      <c r="CK572" s="190"/>
      <c r="CL572" s="190"/>
      <c r="CM572" s="190"/>
      <c r="CN572" s="190"/>
      <c r="CO572" s="190"/>
      <c r="CP572" s="190"/>
      <c r="CQ572" s="190"/>
      <c r="CR572" s="190"/>
      <c r="CS572" s="190"/>
      <c r="CT572" s="190"/>
      <c r="CU572" s="190"/>
      <c r="CV572" s="190"/>
      <c r="CW572" s="190"/>
      <c r="CX572" s="190"/>
      <c r="CY572" s="190"/>
      <c r="CZ572" s="190"/>
      <c r="DA572" s="190"/>
      <c r="DB572" s="190"/>
      <c r="DC572" s="190"/>
      <c r="DD572" s="190"/>
      <c r="DE572" s="190"/>
      <c r="DF572" s="190"/>
      <c r="DG572" s="190"/>
      <c r="DH572" s="190"/>
      <c r="DI572" s="190"/>
      <c r="DJ572" s="190"/>
      <c r="DK572" s="190"/>
      <c r="DL572" s="190"/>
      <c r="DM572" s="190"/>
      <c r="DN572" s="190"/>
      <c r="DO572" s="190"/>
      <c r="DP572" s="190"/>
      <c r="DQ572" s="190"/>
      <c r="DR572" s="190"/>
      <c r="DS572" s="190"/>
      <c r="DT572" s="190"/>
      <c r="DU572" s="190"/>
      <c r="DV572" s="190"/>
      <c r="DW572" s="190"/>
      <c r="DX572" s="190"/>
      <c r="DY572" s="190"/>
      <c r="DZ572" s="190"/>
      <c r="EA572" s="190"/>
      <c r="EB572" s="190"/>
      <c r="EC572" s="190"/>
      <c r="ED572" s="190"/>
      <c r="EE572" s="190"/>
      <c r="EF572" s="190"/>
      <c r="EG572" s="190"/>
      <c r="EH572" s="190"/>
      <c r="EI572" s="190"/>
      <c r="EJ572" s="190"/>
      <c r="EK572" s="190"/>
      <c r="EL572" s="190"/>
      <c r="EM572" s="190"/>
      <c r="EN572" s="190"/>
      <c r="EO572" s="190"/>
      <c r="EP572" s="190"/>
      <c r="EQ572" s="190"/>
      <c r="ER572" s="190"/>
      <c r="ES572" s="190"/>
      <c r="ET572" s="190"/>
      <c r="EU572" s="190"/>
      <c r="EV572" s="190"/>
      <c r="EW572" s="190"/>
      <c r="EX572" s="190"/>
      <c r="EY572" s="190"/>
      <c r="EZ572" s="190"/>
      <c r="FA572" s="190"/>
      <c r="FB572" s="190"/>
      <c r="FC572" s="190"/>
      <c r="FD572" s="190"/>
      <c r="FE572" s="190"/>
      <c r="FF572" s="190"/>
      <c r="FG572" s="190"/>
      <c r="FH572" s="190"/>
      <c r="FI572" s="190"/>
      <c r="FJ572" s="190"/>
      <c r="FK572" s="190"/>
      <c r="FL572" s="190"/>
      <c r="FM572" s="190"/>
      <c r="FN572" s="190"/>
      <c r="FO572" s="190"/>
      <c r="FP572" s="190"/>
      <c r="FQ572" s="190"/>
      <c r="FR572" s="190"/>
      <c r="FS572" s="190"/>
      <c r="FT572" s="190"/>
      <c r="FU572" s="190"/>
      <c r="FV572" s="190"/>
      <c r="FW572" s="190"/>
      <c r="FX572" s="190"/>
      <c r="FY572" s="190"/>
      <c r="FZ572" s="190"/>
      <c r="GA572" s="190"/>
      <c r="GB572" s="190"/>
      <c r="GC572" s="190"/>
      <c r="GD572" s="190"/>
      <c r="GE572" s="190"/>
      <c r="GF572" s="190"/>
      <c r="GG572" s="190"/>
      <c r="GH572" s="190"/>
      <c r="GI572" s="190"/>
      <c r="GJ572" s="190"/>
      <c r="GK572" s="190"/>
      <c r="GL572" s="190"/>
      <c r="GM572" s="190"/>
      <c r="GN572" s="190"/>
      <c r="GO572" s="190"/>
      <c r="GP572" s="190"/>
      <c r="GQ572" s="190"/>
      <c r="GR572" s="190"/>
      <c r="GS572" s="190"/>
      <c r="GT572" s="190"/>
      <c r="GU572" s="190"/>
      <c r="GV572" s="190"/>
      <c r="GW572" s="190"/>
      <c r="GX572" s="190"/>
      <c r="GY572" s="190"/>
      <c r="GZ572" s="190"/>
      <c r="HA572" s="190"/>
      <c r="HB572" s="190"/>
      <c r="HC572" s="190"/>
      <c r="HD572" s="190"/>
      <c r="HE572" s="190"/>
      <c r="HF572" s="190"/>
      <c r="HG572" s="190"/>
      <c r="HH572" s="190"/>
      <c r="HI572" s="190"/>
      <c r="HJ572" s="190"/>
      <c r="HK572" s="190"/>
      <c r="HL572" s="190"/>
      <c r="HM572" s="190"/>
      <c r="HN572" s="190"/>
      <c r="HO572" s="190"/>
      <c r="HP572" s="190"/>
      <c r="HQ572" s="190"/>
      <c r="HR572" s="190"/>
      <c r="HS572" s="190"/>
      <c r="HT572" s="190"/>
      <c r="HU572" s="190"/>
    </row>
    <row r="573" spans="1:229" s="191" customFormat="1" ht="25.5">
      <c r="A573" s="172">
        <f t="shared" si="23"/>
        <v>564</v>
      </c>
      <c r="B573" s="173" t="s">
        <v>3548</v>
      </c>
      <c r="C573" s="183" t="s">
        <v>2360</v>
      </c>
      <c r="D573" s="172">
        <v>1984</v>
      </c>
      <c r="E573" s="183" t="s">
        <v>894</v>
      </c>
      <c r="F573" s="183" t="s">
        <v>861</v>
      </c>
      <c r="G573" s="183" t="s">
        <v>3547</v>
      </c>
      <c r="H573" s="172"/>
      <c r="I573" s="172"/>
      <c r="J573" s="172"/>
      <c r="K573" s="184">
        <v>21451</v>
      </c>
      <c r="L573" s="172" t="s">
        <v>1603</v>
      </c>
      <c r="M573" s="179" t="s">
        <v>2448</v>
      </c>
      <c r="N573" s="172" t="s">
        <v>878</v>
      </c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0"/>
      <c r="AU573" s="190"/>
      <c r="AV573" s="190"/>
      <c r="AW573" s="190"/>
      <c r="AX573" s="190"/>
      <c r="AY573" s="190"/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  <c r="BP573" s="190"/>
      <c r="BQ573" s="190"/>
      <c r="BR573" s="190"/>
      <c r="BS573" s="190"/>
      <c r="BT573" s="190"/>
      <c r="BU573" s="190"/>
      <c r="BV573" s="190"/>
      <c r="BW573" s="190"/>
      <c r="BX573" s="190"/>
      <c r="BY573" s="190"/>
      <c r="BZ573" s="190"/>
      <c r="CA573" s="190"/>
      <c r="CB573" s="190"/>
      <c r="CC573" s="190"/>
      <c r="CD573" s="190"/>
      <c r="CE573" s="190"/>
      <c r="CF573" s="190"/>
      <c r="CG573" s="190"/>
      <c r="CH573" s="190"/>
      <c r="CI573" s="190"/>
      <c r="CJ573" s="190"/>
      <c r="CK573" s="190"/>
      <c r="CL573" s="190"/>
      <c r="CM573" s="190"/>
      <c r="CN573" s="190"/>
      <c r="CO573" s="190"/>
      <c r="CP573" s="190"/>
      <c r="CQ573" s="190"/>
      <c r="CR573" s="190"/>
      <c r="CS573" s="190"/>
      <c r="CT573" s="190"/>
      <c r="CU573" s="190"/>
      <c r="CV573" s="190"/>
      <c r="CW573" s="190"/>
      <c r="CX573" s="190"/>
      <c r="CY573" s="190"/>
      <c r="CZ573" s="190"/>
      <c r="DA573" s="190"/>
      <c r="DB573" s="190"/>
      <c r="DC573" s="190"/>
      <c r="DD573" s="190"/>
      <c r="DE573" s="190"/>
      <c r="DF573" s="190"/>
      <c r="DG573" s="190"/>
      <c r="DH573" s="190"/>
      <c r="DI573" s="190"/>
      <c r="DJ573" s="190"/>
      <c r="DK573" s="190"/>
      <c r="DL573" s="190"/>
      <c r="DM573" s="190"/>
      <c r="DN573" s="190"/>
      <c r="DO573" s="190"/>
      <c r="DP573" s="190"/>
      <c r="DQ573" s="190"/>
      <c r="DR573" s="190"/>
      <c r="DS573" s="190"/>
      <c r="DT573" s="190"/>
      <c r="DU573" s="190"/>
      <c r="DV573" s="190"/>
      <c r="DW573" s="190"/>
      <c r="DX573" s="190"/>
      <c r="DY573" s="190"/>
      <c r="DZ573" s="190"/>
      <c r="EA573" s="190"/>
      <c r="EB573" s="190"/>
      <c r="EC573" s="190"/>
      <c r="ED573" s="190"/>
      <c r="EE573" s="190"/>
      <c r="EF573" s="190"/>
      <c r="EG573" s="190"/>
      <c r="EH573" s="190"/>
      <c r="EI573" s="190"/>
      <c r="EJ573" s="190"/>
      <c r="EK573" s="190"/>
      <c r="EL573" s="190"/>
      <c r="EM573" s="190"/>
      <c r="EN573" s="190"/>
      <c r="EO573" s="190"/>
      <c r="EP573" s="190"/>
      <c r="EQ573" s="190"/>
      <c r="ER573" s="190"/>
      <c r="ES573" s="190"/>
      <c r="ET573" s="190"/>
      <c r="EU573" s="190"/>
      <c r="EV573" s="190"/>
      <c r="EW573" s="190"/>
      <c r="EX573" s="190"/>
      <c r="EY573" s="190"/>
      <c r="EZ573" s="190"/>
      <c r="FA573" s="190"/>
      <c r="FB573" s="190"/>
      <c r="FC573" s="190"/>
      <c r="FD573" s="190"/>
      <c r="FE573" s="190"/>
      <c r="FF573" s="190"/>
      <c r="FG573" s="190"/>
      <c r="FH573" s="190"/>
      <c r="FI573" s="190"/>
      <c r="FJ573" s="190"/>
      <c r="FK573" s="190"/>
      <c r="FL573" s="190"/>
      <c r="FM573" s="190"/>
      <c r="FN573" s="190"/>
      <c r="FO573" s="190"/>
      <c r="FP573" s="190"/>
      <c r="FQ573" s="190"/>
      <c r="FR573" s="190"/>
      <c r="FS573" s="190"/>
      <c r="FT573" s="190"/>
      <c r="FU573" s="190"/>
      <c r="FV573" s="190"/>
      <c r="FW573" s="190"/>
      <c r="FX573" s="190"/>
      <c r="FY573" s="190"/>
      <c r="FZ573" s="190"/>
      <c r="GA573" s="190"/>
      <c r="GB573" s="190"/>
      <c r="GC573" s="190"/>
      <c r="GD573" s="190"/>
      <c r="GE573" s="190"/>
      <c r="GF573" s="190"/>
      <c r="GG573" s="190"/>
      <c r="GH573" s="190"/>
      <c r="GI573" s="190"/>
      <c r="GJ573" s="190"/>
      <c r="GK573" s="190"/>
      <c r="GL573" s="190"/>
      <c r="GM573" s="190"/>
      <c r="GN573" s="190"/>
      <c r="GO573" s="190"/>
      <c r="GP573" s="190"/>
      <c r="GQ573" s="190"/>
      <c r="GR573" s="190"/>
      <c r="GS573" s="190"/>
      <c r="GT573" s="190"/>
      <c r="GU573" s="190"/>
      <c r="GV573" s="190"/>
      <c r="GW573" s="190"/>
      <c r="GX573" s="190"/>
      <c r="GY573" s="190"/>
      <c r="GZ573" s="190"/>
      <c r="HA573" s="190"/>
      <c r="HB573" s="190"/>
      <c r="HC573" s="190"/>
      <c r="HD573" s="190"/>
      <c r="HE573" s="190"/>
      <c r="HF573" s="190"/>
      <c r="HG573" s="190"/>
      <c r="HH573" s="190"/>
      <c r="HI573" s="190"/>
      <c r="HJ573" s="190"/>
      <c r="HK573" s="190"/>
      <c r="HL573" s="190"/>
      <c r="HM573" s="190"/>
      <c r="HN573" s="190"/>
      <c r="HO573" s="190"/>
      <c r="HP573" s="190"/>
      <c r="HQ573" s="190"/>
      <c r="HR573" s="190"/>
      <c r="HS573" s="190"/>
      <c r="HT573" s="190"/>
      <c r="HU573" s="190"/>
    </row>
    <row r="574" spans="1:229" s="191" customFormat="1" ht="25.5">
      <c r="A574" s="172">
        <f t="shared" si="23"/>
        <v>565</v>
      </c>
      <c r="B574" s="173" t="s">
        <v>3549</v>
      </c>
      <c r="C574" s="183" t="s">
        <v>2360</v>
      </c>
      <c r="D574" s="172">
        <v>1984</v>
      </c>
      <c r="E574" s="183" t="s">
        <v>894</v>
      </c>
      <c r="F574" s="183" t="s">
        <v>861</v>
      </c>
      <c r="G574" s="183" t="s">
        <v>3547</v>
      </c>
      <c r="H574" s="172"/>
      <c r="I574" s="172"/>
      <c r="J574" s="172"/>
      <c r="K574" s="184">
        <v>21451</v>
      </c>
      <c r="L574" s="172" t="s">
        <v>1603</v>
      </c>
      <c r="M574" s="179" t="s">
        <v>2448</v>
      </c>
      <c r="N574" s="172" t="s">
        <v>878</v>
      </c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0"/>
      <c r="BB574" s="190"/>
      <c r="BC574" s="190"/>
      <c r="BD574" s="190"/>
      <c r="BE574" s="190"/>
      <c r="BF574" s="190"/>
      <c r="BG574" s="190"/>
      <c r="BH574" s="190"/>
      <c r="BI574" s="190"/>
      <c r="BJ574" s="190"/>
      <c r="BK574" s="190"/>
      <c r="BL574" s="190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0"/>
      <c r="BW574" s="190"/>
      <c r="BX574" s="190"/>
      <c r="BY574" s="190"/>
      <c r="BZ574" s="190"/>
      <c r="CA574" s="190"/>
      <c r="CB574" s="190"/>
      <c r="CC574" s="190"/>
      <c r="CD574" s="190"/>
      <c r="CE574" s="190"/>
      <c r="CF574" s="190"/>
      <c r="CG574" s="190"/>
      <c r="CH574" s="190"/>
      <c r="CI574" s="190"/>
      <c r="CJ574" s="190"/>
      <c r="CK574" s="190"/>
      <c r="CL574" s="190"/>
      <c r="CM574" s="190"/>
      <c r="CN574" s="190"/>
      <c r="CO574" s="190"/>
      <c r="CP574" s="190"/>
      <c r="CQ574" s="190"/>
      <c r="CR574" s="190"/>
      <c r="CS574" s="190"/>
      <c r="CT574" s="190"/>
      <c r="CU574" s="190"/>
      <c r="CV574" s="190"/>
      <c r="CW574" s="190"/>
      <c r="CX574" s="190"/>
      <c r="CY574" s="190"/>
      <c r="CZ574" s="190"/>
      <c r="DA574" s="190"/>
      <c r="DB574" s="190"/>
      <c r="DC574" s="190"/>
      <c r="DD574" s="190"/>
      <c r="DE574" s="190"/>
      <c r="DF574" s="190"/>
      <c r="DG574" s="190"/>
      <c r="DH574" s="190"/>
      <c r="DI574" s="190"/>
      <c r="DJ574" s="190"/>
      <c r="DK574" s="190"/>
      <c r="DL574" s="190"/>
      <c r="DM574" s="190"/>
      <c r="DN574" s="190"/>
      <c r="DO574" s="190"/>
      <c r="DP574" s="190"/>
      <c r="DQ574" s="190"/>
      <c r="DR574" s="190"/>
      <c r="DS574" s="190"/>
      <c r="DT574" s="190"/>
      <c r="DU574" s="190"/>
      <c r="DV574" s="190"/>
      <c r="DW574" s="190"/>
      <c r="DX574" s="190"/>
      <c r="DY574" s="190"/>
      <c r="DZ574" s="190"/>
      <c r="EA574" s="190"/>
      <c r="EB574" s="190"/>
      <c r="EC574" s="190"/>
      <c r="ED574" s="190"/>
      <c r="EE574" s="190"/>
      <c r="EF574" s="190"/>
      <c r="EG574" s="190"/>
      <c r="EH574" s="190"/>
      <c r="EI574" s="190"/>
      <c r="EJ574" s="190"/>
      <c r="EK574" s="190"/>
      <c r="EL574" s="190"/>
      <c r="EM574" s="190"/>
      <c r="EN574" s="190"/>
      <c r="EO574" s="190"/>
      <c r="EP574" s="190"/>
      <c r="EQ574" s="190"/>
      <c r="ER574" s="190"/>
      <c r="ES574" s="190"/>
      <c r="ET574" s="190"/>
      <c r="EU574" s="190"/>
      <c r="EV574" s="190"/>
      <c r="EW574" s="190"/>
      <c r="EX574" s="190"/>
      <c r="EY574" s="190"/>
      <c r="EZ574" s="190"/>
      <c r="FA574" s="190"/>
      <c r="FB574" s="190"/>
      <c r="FC574" s="190"/>
      <c r="FD574" s="190"/>
      <c r="FE574" s="190"/>
      <c r="FF574" s="190"/>
      <c r="FG574" s="190"/>
      <c r="FH574" s="190"/>
      <c r="FI574" s="190"/>
      <c r="FJ574" s="190"/>
      <c r="FK574" s="190"/>
      <c r="FL574" s="190"/>
      <c r="FM574" s="190"/>
      <c r="FN574" s="190"/>
      <c r="FO574" s="190"/>
      <c r="FP574" s="190"/>
      <c r="FQ574" s="190"/>
      <c r="FR574" s="190"/>
      <c r="FS574" s="190"/>
      <c r="FT574" s="190"/>
      <c r="FU574" s="190"/>
      <c r="FV574" s="190"/>
      <c r="FW574" s="190"/>
      <c r="FX574" s="190"/>
      <c r="FY574" s="190"/>
      <c r="FZ574" s="190"/>
      <c r="GA574" s="190"/>
      <c r="GB574" s="190"/>
      <c r="GC574" s="190"/>
      <c r="GD574" s="190"/>
      <c r="GE574" s="190"/>
      <c r="GF574" s="190"/>
      <c r="GG574" s="190"/>
      <c r="GH574" s="190"/>
      <c r="GI574" s="190"/>
      <c r="GJ574" s="190"/>
      <c r="GK574" s="190"/>
      <c r="GL574" s="190"/>
      <c r="GM574" s="190"/>
      <c r="GN574" s="190"/>
      <c r="GO574" s="190"/>
      <c r="GP574" s="190"/>
      <c r="GQ574" s="190"/>
      <c r="GR574" s="190"/>
      <c r="GS574" s="190"/>
      <c r="GT574" s="190"/>
      <c r="GU574" s="190"/>
      <c r="GV574" s="190"/>
      <c r="GW574" s="190"/>
      <c r="GX574" s="190"/>
      <c r="GY574" s="190"/>
      <c r="GZ574" s="190"/>
      <c r="HA574" s="190"/>
      <c r="HB574" s="190"/>
      <c r="HC574" s="190"/>
      <c r="HD574" s="190"/>
      <c r="HE574" s="190"/>
      <c r="HF574" s="190"/>
      <c r="HG574" s="190"/>
      <c r="HH574" s="190"/>
      <c r="HI574" s="190"/>
      <c r="HJ574" s="190"/>
      <c r="HK574" s="190"/>
      <c r="HL574" s="190"/>
      <c r="HM574" s="190"/>
      <c r="HN574" s="190"/>
      <c r="HO574" s="190"/>
      <c r="HP574" s="190"/>
      <c r="HQ574" s="190"/>
      <c r="HR574" s="190"/>
      <c r="HS574" s="190"/>
      <c r="HT574" s="190"/>
      <c r="HU574" s="190"/>
    </row>
    <row r="575" spans="1:229" s="191" customFormat="1" ht="25.5">
      <c r="A575" s="172">
        <f t="shared" si="23"/>
        <v>566</v>
      </c>
      <c r="B575" s="173" t="s">
        <v>2364</v>
      </c>
      <c r="C575" s="183" t="s">
        <v>2360</v>
      </c>
      <c r="D575" s="172">
        <v>1984</v>
      </c>
      <c r="E575" s="183" t="s">
        <v>894</v>
      </c>
      <c r="F575" s="183" t="s">
        <v>861</v>
      </c>
      <c r="G575" s="183" t="s">
        <v>3547</v>
      </c>
      <c r="H575" s="172"/>
      <c r="I575" s="172"/>
      <c r="J575" s="172"/>
      <c r="K575" s="184">
        <v>21451</v>
      </c>
      <c r="L575" s="172" t="s">
        <v>1603</v>
      </c>
      <c r="M575" s="179" t="s">
        <v>2448</v>
      </c>
      <c r="N575" s="172" t="s">
        <v>878</v>
      </c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0"/>
      <c r="AT575" s="190"/>
      <c r="AU575" s="190"/>
      <c r="AV575" s="190"/>
      <c r="AW575" s="190"/>
      <c r="AX575" s="190"/>
      <c r="AY575" s="190"/>
      <c r="AZ575" s="190"/>
      <c r="BA575" s="190"/>
      <c r="BB575" s="190"/>
      <c r="BC575" s="190"/>
      <c r="BD575" s="190"/>
      <c r="BE575" s="190"/>
      <c r="BF575" s="190"/>
      <c r="BG575" s="190"/>
      <c r="BH575" s="190"/>
      <c r="BI575" s="190"/>
      <c r="BJ575" s="190"/>
      <c r="BK575" s="190"/>
      <c r="BL575" s="190"/>
      <c r="BM575" s="190"/>
      <c r="BN575" s="190"/>
      <c r="BO575" s="190"/>
      <c r="BP575" s="190"/>
      <c r="BQ575" s="190"/>
      <c r="BR575" s="190"/>
      <c r="BS575" s="190"/>
      <c r="BT575" s="190"/>
      <c r="BU575" s="190"/>
      <c r="BV575" s="190"/>
      <c r="BW575" s="190"/>
      <c r="BX575" s="190"/>
      <c r="BY575" s="190"/>
      <c r="BZ575" s="190"/>
      <c r="CA575" s="190"/>
      <c r="CB575" s="190"/>
      <c r="CC575" s="190"/>
      <c r="CD575" s="190"/>
      <c r="CE575" s="190"/>
      <c r="CF575" s="190"/>
      <c r="CG575" s="190"/>
      <c r="CH575" s="190"/>
      <c r="CI575" s="190"/>
      <c r="CJ575" s="190"/>
      <c r="CK575" s="190"/>
      <c r="CL575" s="190"/>
      <c r="CM575" s="190"/>
      <c r="CN575" s="190"/>
      <c r="CO575" s="190"/>
      <c r="CP575" s="190"/>
      <c r="CQ575" s="190"/>
      <c r="CR575" s="190"/>
      <c r="CS575" s="190"/>
      <c r="CT575" s="190"/>
      <c r="CU575" s="190"/>
      <c r="CV575" s="190"/>
      <c r="CW575" s="190"/>
      <c r="CX575" s="190"/>
      <c r="CY575" s="190"/>
      <c r="CZ575" s="190"/>
      <c r="DA575" s="190"/>
      <c r="DB575" s="190"/>
      <c r="DC575" s="190"/>
      <c r="DD575" s="190"/>
      <c r="DE575" s="190"/>
      <c r="DF575" s="190"/>
      <c r="DG575" s="190"/>
      <c r="DH575" s="190"/>
      <c r="DI575" s="190"/>
      <c r="DJ575" s="190"/>
      <c r="DK575" s="190"/>
      <c r="DL575" s="190"/>
      <c r="DM575" s="190"/>
      <c r="DN575" s="190"/>
      <c r="DO575" s="190"/>
      <c r="DP575" s="190"/>
      <c r="DQ575" s="190"/>
      <c r="DR575" s="190"/>
      <c r="DS575" s="190"/>
      <c r="DT575" s="190"/>
      <c r="DU575" s="190"/>
      <c r="DV575" s="190"/>
      <c r="DW575" s="190"/>
      <c r="DX575" s="190"/>
      <c r="DY575" s="190"/>
      <c r="DZ575" s="190"/>
      <c r="EA575" s="190"/>
      <c r="EB575" s="190"/>
      <c r="EC575" s="190"/>
      <c r="ED575" s="190"/>
      <c r="EE575" s="190"/>
      <c r="EF575" s="190"/>
      <c r="EG575" s="190"/>
      <c r="EH575" s="190"/>
      <c r="EI575" s="190"/>
      <c r="EJ575" s="190"/>
      <c r="EK575" s="190"/>
      <c r="EL575" s="190"/>
      <c r="EM575" s="190"/>
      <c r="EN575" s="190"/>
      <c r="EO575" s="190"/>
      <c r="EP575" s="190"/>
      <c r="EQ575" s="190"/>
      <c r="ER575" s="190"/>
      <c r="ES575" s="190"/>
      <c r="ET575" s="190"/>
      <c r="EU575" s="190"/>
      <c r="EV575" s="190"/>
      <c r="EW575" s="190"/>
      <c r="EX575" s="190"/>
      <c r="EY575" s="190"/>
      <c r="EZ575" s="190"/>
      <c r="FA575" s="190"/>
      <c r="FB575" s="190"/>
      <c r="FC575" s="190"/>
      <c r="FD575" s="190"/>
      <c r="FE575" s="190"/>
      <c r="FF575" s="190"/>
      <c r="FG575" s="190"/>
      <c r="FH575" s="190"/>
      <c r="FI575" s="190"/>
      <c r="FJ575" s="190"/>
      <c r="FK575" s="190"/>
      <c r="FL575" s="190"/>
      <c r="FM575" s="190"/>
      <c r="FN575" s="190"/>
      <c r="FO575" s="190"/>
      <c r="FP575" s="190"/>
      <c r="FQ575" s="190"/>
      <c r="FR575" s="190"/>
      <c r="FS575" s="190"/>
      <c r="FT575" s="190"/>
      <c r="FU575" s="190"/>
      <c r="FV575" s="190"/>
      <c r="FW575" s="190"/>
      <c r="FX575" s="190"/>
      <c r="FY575" s="190"/>
      <c r="FZ575" s="190"/>
      <c r="GA575" s="190"/>
      <c r="GB575" s="190"/>
      <c r="GC575" s="190"/>
      <c r="GD575" s="190"/>
      <c r="GE575" s="190"/>
      <c r="GF575" s="190"/>
      <c r="GG575" s="190"/>
      <c r="GH575" s="190"/>
      <c r="GI575" s="190"/>
      <c r="GJ575" s="190"/>
      <c r="GK575" s="190"/>
      <c r="GL575" s="190"/>
      <c r="GM575" s="190"/>
      <c r="GN575" s="190"/>
      <c r="GO575" s="190"/>
      <c r="GP575" s="190"/>
      <c r="GQ575" s="190"/>
      <c r="GR575" s="190"/>
      <c r="GS575" s="190"/>
      <c r="GT575" s="190"/>
      <c r="GU575" s="190"/>
      <c r="GV575" s="190"/>
      <c r="GW575" s="190"/>
      <c r="GX575" s="190"/>
      <c r="GY575" s="190"/>
      <c r="GZ575" s="190"/>
      <c r="HA575" s="190"/>
      <c r="HB575" s="190"/>
      <c r="HC575" s="190"/>
      <c r="HD575" s="190"/>
      <c r="HE575" s="190"/>
      <c r="HF575" s="190"/>
      <c r="HG575" s="190"/>
      <c r="HH575" s="190"/>
      <c r="HI575" s="190"/>
      <c r="HJ575" s="190"/>
      <c r="HK575" s="190"/>
      <c r="HL575" s="190"/>
      <c r="HM575" s="190"/>
      <c r="HN575" s="190"/>
      <c r="HO575" s="190"/>
      <c r="HP575" s="190"/>
      <c r="HQ575" s="190"/>
      <c r="HR575" s="190"/>
      <c r="HS575" s="190"/>
      <c r="HT575" s="190"/>
      <c r="HU575" s="190"/>
    </row>
    <row r="576" spans="1:229" s="26" customFormat="1" ht="25.5">
      <c r="A576" s="172">
        <f t="shared" si="23"/>
        <v>567</v>
      </c>
      <c r="B576" s="54" t="s">
        <v>180</v>
      </c>
      <c r="C576" s="42" t="s">
        <v>2365</v>
      </c>
      <c r="D576" s="57">
        <v>1984</v>
      </c>
      <c r="E576" s="42" t="s">
        <v>1614</v>
      </c>
      <c r="F576" s="42" t="s">
        <v>861</v>
      </c>
      <c r="G576" s="42"/>
      <c r="H576" s="57"/>
      <c r="I576" s="57"/>
      <c r="J576" s="57"/>
      <c r="K576" s="65">
        <v>30934</v>
      </c>
      <c r="L576" s="57" t="s">
        <v>1603</v>
      </c>
      <c r="M576" s="55" t="s">
        <v>3494</v>
      </c>
      <c r="N576" s="57" t="s">
        <v>878</v>
      </c>
      <c r="O576" s="38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  <c r="FV576" s="25"/>
      <c r="FW576" s="25"/>
      <c r="FX576" s="25"/>
      <c r="FY576" s="25"/>
      <c r="FZ576" s="25"/>
      <c r="GA576" s="25"/>
      <c r="GB576" s="25"/>
      <c r="GC576" s="25"/>
      <c r="GD576" s="25"/>
      <c r="GE576" s="25"/>
      <c r="GF576" s="25"/>
      <c r="GG576" s="25"/>
      <c r="GH576" s="25"/>
      <c r="GI576" s="25"/>
      <c r="GJ576" s="25"/>
      <c r="GK576" s="25"/>
      <c r="GL576" s="25"/>
      <c r="GM576" s="25"/>
      <c r="GN576" s="25"/>
      <c r="GO576" s="25"/>
      <c r="GP576" s="25"/>
      <c r="GQ576" s="25"/>
      <c r="GR576" s="25"/>
      <c r="GS576" s="25"/>
      <c r="GT576" s="25"/>
      <c r="GU576" s="25"/>
      <c r="GV576" s="25"/>
      <c r="GW576" s="25"/>
      <c r="GX576" s="25"/>
      <c r="GY576" s="25"/>
      <c r="GZ576" s="25"/>
      <c r="HA576" s="25"/>
      <c r="HB576" s="25"/>
      <c r="HC576" s="25"/>
      <c r="HD576" s="25"/>
      <c r="HE576" s="25"/>
      <c r="HF576" s="25"/>
      <c r="HG576" s="25"/>
      <c r="HH576" s="25"/>
      <c r="HI576" s="25"/>
      <c r="HJ576" s="25"/>
      <c r="HK576" s="25"/>
      <c r="HL576" s="25"/>
      <c r="HM576" s="25"/>
      <c r="HN576" s="25"/>
      <c r="HO576" s="25"/>
      <c r="HP576" s="25"/>
      <c r="HQ576" s="25"/>
      <c r="HR576" s="25"/>
      <c r="HS576" s="25"/>
      <c r="HT576" s="25"/>
      <c r="HU576" s="25"/>
    </row>
    <row r="577" spans="1:229" s="26" customFormat="1" ht="25.5">
      <c r="A577" s="172">
        <f t="shared" si="23"/>
        <v>568</v>
      </c>
      <c r="B577" s="54" t="s">
        <v>2366</v>
      </c>
      <c r="C577" s="42" t="s">
        <v>2365</v>
      </c>
      <c r="D577" s="57">
        <v>1984</v>
      </c>
      <c r="E577" s="42" t="s">
        <v>1614</v>
      </c>
      <c r="F577" s="42" t="s">
        <v>861</v>
      </c>
      <c r="G577" s="42"/>
      <c r="H577" s="57"/>
      <c r="I577" s="57"/>
      <c r="J577" s="57"/>
      <c r="K577" s="65">
        <v>30934</v>
      </c>
      <c r="L577" s="57" t="s">
        <v>1603</v>
      </c>
      <c r="M577" s="55" t="s">
        <v>3494</v>
      </c>
      <c r="N577" s="57" t="s">
        <v>878</v>
      </c>
      <c r="O577" s="38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  <c r="DH577" s="25"/>
      <c r="DI577" s="25"/>
      <c r="DJ577" s="25"/>
      <c r="DK577" s="25"/>
      <c r="DL577" s="25"/>
      <c r="DM577" s="25"/>
      <c r="DN577" s="25"/>
      <c r="DO577" s="25"/>
      <c r="DP577" s="25"/>
      <c r="DQ577" s="25"/>
      <c r="DR577" s="25"/>
      <c r="DS577" s="25"/>
      <c r="DT577" s="25"/>
      <c r="DU577" s="25"/>
      <c r="DV577" s="25"/>
      <c r="DW577" s="25"/>
      <c r="DX577" s="25"/>
      <c r="DY577" s="25"/>
      <c r="DZ577" s="25"/>
      <c r="EA577" s="25"/>
      <c r="EB577" s="25"/>
      <c r="EC577" s="25"/>
      <c r="ED577" s="25"/>
      <c r="EE577" s="25"/>
      <c r="EF577" s="25"/>
      <c r="EG577" s="25"/>
      <c r="EH577" s="25"/>
      <c r="EI577" s="25"/>
      <c r="EJ577" s="25"/>
      <c r="EK577" s="25"/>
      <c r="EL577" s="25"/>
      <c r="EM577" s="25"/>
      <c r="EN577" s="25"/>
      <c r="EO577" s="25"/>
      <c r="EP577" s="25"/>
      <c r="EQ577" s="25"/>
      <c r="ER577" s="25"/>
      <c r="ES577" s="25"/>
      <c r="ET577" s="25"/>
      <c r="EU577" s="2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  <c r="FK577" s="25"/>
      <c r="FL577" s="25"/>
      <c r="FM577" s="25"/>
      <c r="FN577" s="25"/>
      <c r="FO577" s="25"/>
      <c r="FP577" s="25"/>
      <c r="FQ577" s="25"/>
      <c r="FR577" s="25"/>
      <c r="FS577" s="25"/>
      <c r="FT577" s="25"/>
      <c r="FU577" s="25"/>
      <c r="FV577" s="25"/>
      <c r="FW577" s="25"/>
      <c r="FX577" s="25"/>
      <c r="FY577" s="25"/>
      <c r="FZ577" s="25"/>
      <c r="GA577" s="25"/>
      <c r="GB577" s="25"/>
      <c r="GC577" s="25"/>
      <c r="GD577" s="25"/>
      <c r="GE577" s="25"/>
      <c r="GF577" s="25"/>
      <c r="GG577" s="25"/>
      <c r="GH577" s="25"/>
      <c r="GI577" s="25"/>
      <c r="GJ577" s="25"/>
      <c r="GK577" s="25"/>
      <c r="GL577" s="25"/>
      <c r="GM577" s="25"/>
      <c r="GN577" s="25"/>
      <c r="GO577" s="25"/>
      <c r="GP577" s="25"/>
      <c r="GQ577" s="25"/>
      <c r="GR577" s="25"/>
      <c r="GS577" s="25"/>
      <c r="GT577" s="25"/>
      <c r="GU577" s="25"/>
      <c r="GV577" s="25"/>
      <c r="GW577" s="25"/>
      <c r="GX577" s="25"/>
      <c r="GY577" s="25"/>
      <c r="GZ577" s="25"/>
      <c r="HA577" s="25"/>
      <c r="HB577" s="25"/>
      <c r="HC577" s="25"/>
      <c r="HD577" s="25"/>
      <c r="HE577" s="25"/>
      <c r="HF577" s="25"/>
      <c r="HG577" s="25"/>
      <c r="HH577" s="25"/>
      <c r="HI577" s="25"/>
      <c r="HJ577" s="25"/>
      <c r="HK577" s="25"/>
      <c r="HL577" s="25"/>
      <c r="HM577" s="25"/>
      <c r="HN577" s="25"/>
      <c r="HO577" s="25"/>
      <c r="HP577" s="25"/>
      <c r="HQ577" s="25"/>
      <c r="HR577" s="25"/>
      <c r="HS577" s="25"/>
      <c r="HT577" s="25"/>
      <c r="HU577" s="25"/>
    </row>
    <row r="578" spans="1:229" s="26" customFormat="1" ht="25.5">
      <c r="A578" s="172">
        <f t="shared" si="23"/>
        <v>569</v>
      </c>
      <c r="B578" s="54" t="s">
        <v>182</v>
      </c>
      <c r="C578" s="42" t="s">
        <v>181</v>
      </c>
      <c r="D578" s="57">
        <v>1984</v>
      </c>
      <c r="E578" s="42" t="s">
        <v>1614</v>
      </c>
      <c r="F578" s="42" t="s">
        <v>861</v>
      </c>
      <c r="G578" s="42"/>
      <c r="H578" s="57"/>
      <c r="I578" s="57"/>
      <c r="J578" s="57"/>
      <c r="K578" s="65">
        <v>30934</v>
      </c>
      <c r="L578" s="57" t="s">
        <v>1603</v>
      </c>
      <c r="M578" s="55" t="s">
        <v>3494</v>
      </c>
      <c r="N578" s="57" t="s">
        <v>878</v>
      </c>
      <c r="O578" s="38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  <c r="FV578" s="25"/>
      <c r="FW578" s="25"/>
      <c r="FX578" s="25"/>
      <c r="FY578" s="25"/>
      <c r="FZ578" s="25"/>
      <c r="GA578" s="25"/>
      <c r="GB578" s="25"/>
      <c r="GC578" s="25"/>
      <c r="GD578" s="25"/>
      <c r="GE578" s="25"/>
      <c r="GF578" s="25"/>
      <c r="GG578" s="25"/>
      <c r="GH578" s="25"/>
      <c r="GI578" s="25"/>
      <c r="GJ578" s="25"/>
      <c r="GK578" s="25"/>
      <c r="GL578" s="25"/>
      <c r="GM578" s="25"/>
      <c r="GN578" s="25"/>
      <c r="GO578" s="25"/>
      <c r="GP578" s="25"/>
      <c r="GQ578" s="25"/>
      <c r="GR578" s="25"/>
      <c r="GS578" s="25"/>
      <c r="GT578" s="25"/>
      <c r="GU578" s="25"/>
      <c r="GV578" s="25"/>
      <c r="GW578" s="25"/>
      <c r="GX578" s="25"/>
      <c r="GY578" s="25"/>
      <c r="GZ578" s="25"/>
      <c r="HA578" s="25"/>
      <c r="HB578" s="25"/>
      <c r="HC578" s="25"/>
      <c r="HD578" s="25"/>
      <c r="HE578" s="25"/>
      <c r="HF578" s="25"/>
      <c r="HG578" s="25"/>
      <c r="HH578" s="25"/>
      <c r="HI578" s="25"/>
      <c r="HJ578" s="25"/>
      <c r="HK578" s="25"/>
      <c r="HL578" s="25"/>
      <c r="HM578" s="25"/>
      <c r="HN578" s="25"/>
      <c r="HO578" s="25"/>
      <c r="HP578" s="25"/>
      <c r="HQ578" s="25"/>
      <c r="HR578" s="25"/>
      <c r="HS578" s="25"/>
      <c r="HT578" s="25"/>
      <c r="HU578" s="25"/>
    </row>
    <row r="579" spans="1:229" s="26" customFormat="1" ht="25.5">
      <c r="A579" s="172">
        <f t="shared" si="23"/>
        <v>570</v>
      </c>
      <c r="B579" s="54" t="s">
        <v>182</v>
      </c>
      <c r="C579" s="42" t="s">
        <v>181</v>
      </c>
      <c r="D579" s="57">
        <v>1984</v>
      </c>
      <c r="E579" s="42" t="s">
        <v>1614</v>
      </c>
      <c r="F579" s="42" t="s">
        <v>861</v>
      </c>
      <c r="G579" s="42"/>
      <c r="H579" s="57"/>
      <c r="I579" s="57"/>
      <c r="J579" s="57"/>
      <c r="K579" s="65">
        <v>30934</v>
      </c>
      <c r="L579" s="57" t="s">
        <v>1603</v>
      </c>
      <c r="M579" s="55" t="s">
        <v>3494</v>
      </c>
      <c r="N579" s="57" t="s">
        <v>878</v>
      </c>
      <c r="O579" s="38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  <c r="FV579" s="25"/>
      <c r="FW579" s="25"/>
      <c r="FX579" s="25"/>
      <c r="FY579" s="25"/>
      <c r="FZ579" s="25"/>
      <c r="GA579" s="25"/>
      <c r="GB579" s="25"/>
      <c r="GC579" s="25"/>
      <c r="GD579" s="25"/>
      <c r="GE579" s="25"/>
      <c r="GF579" s="25"/>
      <c r="GG579" s="25"/>
      <c r="GH579" s="25"/>
      <c r="GI579" s="25"/>
      <c r="GJ579" s="25"/>
      <c r="GK579" s="25"/>
      <c r="GL579" s="25"/>
      <c r="GM579" s="25"/>
      <c r="GN579" s="25"/>
      <c r="GO579" s="25"/>
      <c r="GP579" s="25"/>
      <c r="GQ579" s="25"/>
      <c r="GR579" s="25"/>
      <c r="GS579" s="25"/>
      <c r="GT579" s="25"/>
      <c r="GU579" s="25"/>
      <c r="GV579" s="25"/>
      <c r="GW579" s="25"/>
      <c r="GX579" s="25"/>
      <c r="GY579" s="25"/>
      <c r="GZ579" s="25"/>
      <c r="HA579" s="25"/>
      <c r="HB579" s="25"/>
      <c r="HC579" s="25"/>
      <c r="HD579" s="25"/>
      <c r="HE579" s="25"/>
      <c r="HF579" s="25"/>
      <c r="HG579" s="25"/>
      <c r="HH579" s="25"/>
      <c r="HI579" s="25"/>
      <c r="HJ579" s="25"/>
      <c r="HK579" s="25"/>
      <c r="HL579" s="25"/>
      <c r="HM579" s="25"/>
      <c r="HN579" s="25"/>
      <c r="HO579" s="25"/>
      <c r="HP579" s="25"/>
      <c r="HQ579" s="25"/>
      <c r="HR579" s="25"/>
      <c r="HS579" s="25"/>
      <c r="HT579" s="25"/>
      <c r="HU579" s="25"/>
    </row>
    <row r="580" spans="1:229" s="191" customFormat="1" ht="25.5">
      <c r="A580" s="172">
        <f t="shared" si="23"/>
        <v>571</v>
      </c>
      <c r="B580" s="173" t="s">
        <v>183</v>
      </c>
      <c r="C580" s="183" t="s">
        <v>184</v>
      </c>
      <c r="D580" s="172">
        <v>1984</v>
      </c>
      <c r="E580" s="183" t="s">
        <v>3517</v>
      </c>
      <c r="F580" s="183" t="s">
        <v>861</v>
      </c>
      <c r="G580" s="183"/>
      <c r="H580" s="172"/>
      <c r="I580" s="172"/>
      <c r="J580" s="172"/>
      <c r="K580" s="184">
        <v>72820</v>
      </c>
      <c r="L580" s="172" t="s">
        <v>1603</v>
      </c>
      <c r="M580" s="179" t="s">
        <v>2447</v>
      </c>
      <c r="N580" s="172" t="s">
        <v>878</v>
      </c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0"/>
      <c r="AU580" s="190"/>
      <c r="AV580" s="190"/>
      <c r="AW580" s="190"/>
      <c r="AX580" s="190"/>
      <c r="AY580" s="190"/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  <c r="BP580" s="190"/>
      <c r="BQ580" s="190"/>
      <c r="BR580" s="190"/>
      <c r="BS580" s="190"/>
      <c r="BT580" s="190"/>
      <c r="BU580" s="190"/>
      <c r="BV580" s="190"/>
      <c r="BW580" s="190"/>
      <c r="BX580" s="190"/>
      <c r="BY580" s="190"/>
      <c r="BZ580" s="190"/>
      <c r="CA580" s="190"/>
      <c r="CB580" s="190"/>
      <c r="CC580" s="190"/>
      <c r="CD580" s="190"/>
      <c r="CE580" s="190"/>
      <c r="CF580" s="190"/>
      <c r="CG580" s="190"/>
      <c r="CH580" s="190"/>
      <c r="CI580" s="190"/>
      <c r="CJ580" s="190"/>
      <c r="CK580" s="190"/>
      <c r="CL580" s="190"/>
      <c r="CM580" s="190"/>
      <c r="CN580" s="190"/>
      <c r="CO580" s="190"/>
      <c r="CP580" s="190"/>
      <c r="CQ580" s="190"/>
      <c r="CR580" s="190"/>
      <c r="CS580" s="190"/>
      <c r="CT580" s="190"/>
      <c r="CU580" s="190"/>
      <c r="CV580" s="190"/>
      <c r="CW580" s="190"/>
      <c r="CX580" s="190"/>
      <c r="CY580" s="190"/>
      <c r="CZ580" s="190"/>
      <c r="DA580" s="190"/>
      <c r="DB580" s="190"/>
      <c r="DC580" s="190"/>
      <c r="DD580" s="190"/>
      <c r="DE580" s="190"/>
      <c r="DF580" s="190"/>
      <c r="DG580" s="190"/>
      <c r="DH580" s="190"/>
      <c r="DI580" s="190"/>
      <c r="DJ580" s="190"/>
      <c r="DK580" s="190"/>
      <c r="DL580" s="190"/>
      <c r="DM580" s="190"/>
      <c r="DN580" s="190"/>
      <c r="DO580" s="190"/>
      <c r="DP580" s="190"/>
      <c r="DQ580" s="190"/>
      <c r="DR580" s="190"/>
      <c r="DS580" s="190"/>
      <c r="DT580" s="190"/>
      <c r="DU580" s="190"/>
      <c r="DV580" s="190"/>
      <c r="DW580" s="190"/>
      <c r="DX580" s="190"/>
      <c r="DY580" s="190"/>
      <c r="DZ580" s="190"/>
      <c r="EA580" s="190"/>
      <c r="EB580" s="190"/>
      <c r="EC580" s="190"/>
      <c r="ED580" s="190"/>
      <c r="EE580" s="190"/>
      <c r="EF580" s="190"/>
      <c r="EG580" s="190"/>
      <c r="EH580" s="190"/>
      <c r="EI580" s="190"/>
      <c r="EJ580" s="190"/>
      <c r="EK580" s="190"/>
      <c r="EL580" s="190"/>
      <c r="EM580" s="190"/>
      <c r="EN580" s="190"/>
      <c r="EO580" s="190"/>
      <c r="EP580" s="190"/>
      <c r="EQ580" s="190"/>
      <c r="ER580" s="190"/>
      <c r="ES580" s="190"/>
      <c r="ET580" s="190"/>
      <c r="EU580" s="190"/>
      <c r="EV580" s="190"/>
      <c r="EW580" s="190"/>
      <c r="EX580" s="190"/>
      <c r="EY580" s="190"/>
      <c r="EZ580" s="190"/>
      <c r="FA580" s="190"/>
      <c r="FB580" s="190"/>
      <c r="FC580" s="190"/>
      <c r="FD580" s="190"/>
      <c r="FE580" s="190"/>
      <c r="FF580" s="190"/>
      <c r="FG580" s="190"/>
      <c r="FH580" s="190"/>
      <c r="FI580" s="190"/>
      <c r="FJ580" s="190"/>
      <c r="FK580" s="190"/>
      <c r="FL580" s="190"/>
      <c r="FM580" s="190"/>
      <c r="FN580" s="190"/>
      <c r="FO580" s="190"/>
      <c r="FP580" s="190"/>
      <c r="FQ580" s="190"/>
      <c r="FR580" s="190"/>
      <c r="FS580" s="190"/>
      <c r="FT580" s="190"/>
      <c r="FU580" s="190"/>
      <c r="FV580" s="190"/>
      <c r="FW580" s="190"/>
      <c r="FX580" s="190"/>
      <c r="FY580" s="190"/>
      <c r="FZ580" s="190"/>
      <c r="GA580" s="190"/>
      <c r="GB580" s="190"/>
      <c r="GC580" s="190"/>
      <c r="GD580" s="190"/>
      <c r="GE580" s="190"/>
      <c r="GF580" s="190"/>
      <c r="GG580" s="190"/>
      <c r="GH580" s="190"/>
      <c r="GI580" s="190"/>
      <c r="GJ580" s="190"/>
      <c r="GK580" s="190"/>
      <c r="GL580" s="190"/>
      <c r="GM580" s="190"/>
      <c r="GN580" s="190"/>
      <c r="GO580" s="190"/>
      <c r="GP580" s="190"/>
      <c r="GQ580" s="190"/>
      <c r="GR580" s="190"/>
      <c r="GS580" s="190"/>
      <c r="GT580" s="190"/>
      <c r="GU580" s="190"/>
      <c r="GV580" s="190"/>
      <c r="GW580" s="190"/>
      <c r="GX580" s="190"/>
      <c r="GY580" s="190"/>
      <c r="GZ580" s="190"/>
      <c r="HA580" s="190"/>
      <c r="HB580" s="190"/>
      <c r="HC580" s="190"/>
      <c r="HD580" s="190"/>
      <c r="HE580" s="190"/>
      <c r="HF580" s="190"/>
      <c r="HG580" s="190"/>
      <c r="HH580" s="190"/>
      <c r="HI580" s="190"/>
      <c r="HJ580" s="190"/>
      <c r="HK580" s="190"/>
      <c r="HL580" s="190"/>
      <c r="HM580" s="190"/>
      <c r="HN580" s="190"/>
      <c r="HO580" s="190"/>
      <c r="HP580" s="190"/>
      <c r="HQ580" s="190"/>
      <c r="HR580" s="190"/>
      <c r="HS580" s="190"/>
      <c r="HT580" s="190"/>
      <c r="HU580" s="190"/>
    </row>
    <row r="581" spans="1:229" s="191" customFormat="1" ht="25.5">
      <c r="A581" s="172">
        <f t="shared" si="23"/>
        <v>572</v>
      </c>
      <c r="B581" s="173" t="s">
        <v>185</v>
      </c>
      <c r="C581" s="183" t="s">
        <v>184</v>
      </c>
      <c r="D581" s="172">
        <v>1984</v>
      </c>
      <c r="E581" s="183" t="s">
        <v>3517</v>
      </c>
      <c r="F581" s="183" t="s">
        <v>861</v>
      </c>
      <c r="G581" s="183"/>
      <c r="H581" s="172"/>
      <c r="I581" s="172"/>
      <c r="J581" s="172"/>
      <c r="K581" s="184">
        <v>72820</v>
      </c>
      <c r="L581" s="172" t="s">
        <v>1603</v>
      </c>
      <c r="M581" s="179" t="s">
        <v>2447</v>
      </c>
      <c r="N581" s="172" t="s">
        <v>878</v>
      </c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0"/>
      <c r="AT581" s="190"/>
      <c r="AU581" s="190"/>
      <c r="AV581" s="190"/>
      <c r="AW581" s="190"/>
      <c r="AX581" s="190"/>
      <c r="AY581" s="190"/>
      <c r="AZ581" s="190"/>
      <c r="BA581" s="190"/>
      <c r="BB581" s="190"/>
      <c r="BC581" s="190"/>
      <c r="BD581" s="190"/>
      <c r="BE581" s="190"/>
      <c r="BF581" s="190"/>
      <c r="BG581" s="190"/>
      <c r="BH581" s="190"/>
      <c r="BI581" s="190"/>
      <c r="BJ581" s="190"/>
      <c r="BK581" s="190"/>
      <c r="BL581" s="190"/>
      <c r="BM581" s="190"/>
      <c r="BN581" s="190"/>
      <c r="BO581" s="190"/>
      <c r="BP581" s="190"/>
      <c r="BQ581" s="190"/>
      <c r="BR581" s="190"/>
      <c r="BS581" s="190"/>
      <c r="BT581" s="190"/>
      <c r="BU581" s="190"/>
      <c r="BV581" s="190"/>
      <c r="BW581" s="190"/>
      <c r="BX581" s="190"/>
      <c r="BY581" s="190"/>
      <c r="BZ581" s="190"/>
      <c r="CA581" s="190"/>
      <c r="CB581" s="190"/>
      <c r="CC581" s="190"/>
      <c r="CD581" s="190"/>
      <c r="CE581" s="190"/>
      <c r="CF581" s="190"/>
      <c r="CG581" s="190"/>
      <c r="CH581" s="190"/>
      <c r="CI581" s="190"/>
      <c r="CJ581" s="190"/>
      <c r="CK581" s="190"/>
      <c r="CL581" s="190"/>
      <c r="CM581" s="190"/>
      <c r="CN581" s="190"/>
      <c r="CO581" s="190"/>
      <c r="CP581" s="190"/>
      <c r="CQ581" s="190"/>
      <c r="CR581" s="190"/>
      <c r="CS581" s="190"/>
      <c r="CT581" s="190"/>
      <c r="CU581" s="190"/>
      <c r="CV581" s="190"/>
      <c r="CW581" s="190"/>
      <c r="CX581" s="190"/>
      <c r="CY581" s="190"/>
      <c r="CZ581" s="190"/>
      <c r="DA581" s="190"/>
      <c r="DB581" s="190"/>
      <c r="DC581" s="190"/>
      <c r="DD581" s="190"/>
      <c r="DE581" s="190"/>
      <c r="DF581" s="190"/>
      <c r="DG581" s="190"/>
      <c r="DH581" s="190"/>
      <c r="DI581" s="190"/>
      <c r="DJ581" s="190"/>
      <c r="DK581" s="190"/>
      <c r="DL581" s="190"/>
      <c r="DM581" s="190"/>
      <c r="DN581" s="190"/>
      <c r="DO581" s="190"/>
      <c r="DP581" s="190"/>
      <c r="DQ581" s="190"/>
      <c r="DR581" s="190"/>
      <c r="DS581" s="190"/>
      <c r="DT581" s="190"/>
      <c r="DU581" s="190"/>
      <c r="DV581" s="190"/>
      <c r="DW581" s="190"/>
      <c r="DX581" s="190"/>
      <c r="DY581" s="190"/>
      <c r="DZ581" s="190"/>
      <c r="EA581" s="190"/>
      <c r="EB581" s="190"/>
      <c r="EC581" s="190"/>
      <c r="ED581" s="190"/>
      <c r="EE581" s="190"/>
      <c r="EF581" s="190"/>
      <c r="EG581" s="190"/>
      <c r="EH581" s="190"/>
      <c r="EI581" s="190"/>
      <c r="EJ581" s="190"/>
      <c r="EK581" s="190"/>
      <c r="EL581" s="190"/>
      <c r="EM581" s="190"/>
      <c r="EN581" s="190"/>
      <c r="EO581" s="190"/>
      <c r="EP581" s="190"/>
      <c r="EQ581" s="190"/>
      <c r="ER581" s="190"/>
      <c r="ES581" s="190"/>
      <c r="ET581" s="190"/>
      <c r="EU581" s="190"/>
      <c r="EV581" s="190"/>
      <c r="EW581" s="190"/>
      <c r="EX581" s="190"/>
      <c r="EY581" s="190"/>
      <c r="EZ581" s="190"/>
      <c r="FA581" s="190"/>
      <c r="FB581" s="190"/>
      <c r="FC581" s="190"/>
      <c r="FD581" s="190"/>
      <c r="FE581" s="190"/>
      <c r="FF581" s="190"/>
      <c r="FG581" s="190"/>
      <c r="FH581" s="190"/>
      <c r="FI581" s="190"/>
      <c r="FJ581" s="190"/>
      <c r="FK581" s="190"/>
      <c r="FL581" s="190"/>
      <c r="FM581" s="190"/>
      <c r="FN581" s="190"/>
      <c r="FO581" s="190"/>
      <c r="FP581" s="190"/>
      <c r="FQ581" s="190"/>
      <c r="FR581" s="190"/>
      <c r="FS581" s="190"/>
      <c r="FT581" s="190"/>
      <c r="FU581" s="190"/>
      <c r="FV581" s="190"/>
      <c r="FW581" s="190"/>
      <c r="FX581" s="190"/>
      <c r="FY581" s="190"/>
      <c r="FZ581" s="190"/>
      <c r="GA581" s="190"/>
      <c r="GB581" s="190"/>
      <c r="GC581" s="190"/>
      <c r="GD581" s="190"/>
      <c r="GE581" s="190"/>
      <c r="GF581" s="190"/>
      <c r="GG581" s="190"/>
      <c r="GH581" s="190"/>
      <c r="GI581" s="190"/>
      <c r="GJ581" s="190"/>
      <c r="GK581" s="190"/>
      <c r="GL581" s="190"/>
      <c r="GM581" s="190"/>
      <c r="GN581" s="190"/>
      <c r="GO581" s="190"/>
      <c r="GP581" s="190"/>
      <c r="GQ581" s="190"/>
      <c r="GR581" s="190"/>
      <c r="GS581" s="190"/>
      <c r="GT581" s="190"/>
      <c r="GU581" s="190"/>
      <c r="GV581" s="190"/>
      <c r="GW581" s="190"/>
      <c r="GX581" s="190"/>
      <c r="GY581" s="190"/>
      <c r="GZ581" s="190"/>
      <c r="HA581" s="190"/>
      <c r="HB581" s="190"/>
      <c r="HC581" s="190"/>
      <c r="HD581" s="190"/>
      <c r="HE581" s="190"/>
      <c r="HF581" s="190"/>
      <c r="HG581" s="190"/>
      <c r="HH581" s="190"/>
      <c r="HI581" s="190"/>
      <c r="HJ581" s="190"/>
      <c r="HK581" s="190"/>
      <c r="HL581" s="190"/>
      <c r="HM581" s="190"/>
      <c r="HN581" s="190"/>
      <c r="HO581" s="190"/>
      <c r="HP581" s="190"/>
      <c r="HQ581" s="190"/>
      <c r="HR581" s="190"/>
      <c r="HS581" s="190"/>
      <c r="HT581" s="190"/>
      <c r="HU581" s="190"/>
    </row>
    <row r="582" spans="1:229" s="26" customFormat="1" ht="25.5">
      <c r="A582" s="172">
        <f t="shared" si="23"/>
        <v>573</v>
      </c>
      <c r="B582" s="54" t="s">
        <v>186</v>
      </c>
      <c r="C582" s="42" t="s">
        <v>184</v>
      </c>
      <c r="D582" s="57">
        <v>1984</v>
      </c>
      <c r="E582" s="42" t="s">
        <v>1614</v>
      </c>
      <c r="F582" s="42" t="s">
        <v>861</v>
      </c>
      <c r="G582" s="42"/>
      <c r="H582" s="57"/>
      <c r="I582" s="57"/>
      <c r="J582" s="57"/>
      <c r="K582" s="65">
        <v>72820</v>
      </c>
      <c r="L582" s="57" t="s">
        <v>1603</v>
      </c>
      <c r="M582" s="55" t="s">
        <v>3494</v>
      </c>
      <c r="N582" s="57" t="s">
        <v>878</v>
      </c>
      <c r="O582" s="38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  <c r="FV582" s="25"/>
      <c r="FW582" s="25"/>
      <c r="FX582" s="25"/>
      <c r="FY582" s="25"/>
      <c r="FZ582" s="25"/>
      <c r="GA582" s="25"/>
      <c r="GB582" s="25"/>
      <c r="GC582" s="25"/>
      <c r="GD582" s="25"/>
      <c r="GE582" s="25"/>
      <c r="GF582" s="25"/>
      <c r="GG582" s="25"/>
      <c r="GH582" s="25"/>
      <c r="GI582" s="25"/>
      <c r="GJ582" s="25"/>
      <c r="GK582" s="25"/>
      <c r="GL582" s="25"/>
      <c r="GM582" s="25"/>
      <c r="GN582" s="25"/>
      <c r="GO582" s="25"/>
      <c r="GP582" s="25"/>
      <c r="GQ582" s="25"/>
      <c r="GR582" s="25"/>
      <c r="GS582" s="25"/>
      <c r="GT582" s="25"/>
      <c r="GU582" s="25"/>
      <c r="GV582" s="25"/>
      <c r="GW582" s="25"/>
      <c r="GX582" s="25"/>
      <c r="GY582" s="25"/>
      <c r="GZ582" s="25"/>
      <c r="HA582" s="25"/>
      <c r="HB582" s="25"/>
      <c r="HC582" s="25"/>
      <c r="HD582" s="25"/>
      <c r="HE582" s="25"/>
      <c r="HF582" s="25"/>
      <c r="HG582" s="25"/>
      <c r="HH582" s="25"/>
      <c r="HI582" s="25"/>
      <c r="HJ582" s="25"/>
      <c r="HK582" s="25"/>
      <c r="HL582" s="25"/>
      <c r="HM582" s="25"/>
      <c r="HN582" s="25"/>
      <c r="HO582" s="25"/>
      <c r="HP582" s="25"/>
      <c r="HQ582" s="25"/>
      <c r="HR582" s="25"/>
      <c r="HS582" s="25"/>
      <c r="HT582" s="25"/>
      <c r="HU582" s="25"/>
    </row>
    <row r="583" spans="1:229" s="26" customFormat="1" ht="25.5">
      <c r="A583" s="172">
        <f t="shared" si="23"/>
        <v>574</v>
      </c>
      <c r="B583" s="54" t="s">
        <v>187</v>
      </c>
      <c r="C583" s="42" t="s">
        <v>184</v>
      </c>
      <c r="D583" s="57">
        <v>1984</v>
      </c>
      <c r="E583" s="42" t="s">
        <v>1614</v>
      </c>
      <c r="F583" s="42" t="s">
        <v>861</v>
      </c>
      <c r="G583" s="42"/>
      <c r="H583" s="57"/>
      <c r="I583" s="57"/>
      <c r="J583" s="57"/>
      <c r="K583" s="65">
        <v>72820</v>
      </c>
      <c r="L583" s="57" t="s">
        <v>1603</v>
      </c>
      <c r="M583" s="55" t="s">
        <v>3494</v>
      </c>
      <c r="N583" s="57" t="s">
        <v>878</v>
      </c>
      <c r="O583" s="38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  <c r="FV583" s="25"/>
      <c r="FW583" s="25"/>
      <c r="FX583" s="25"/>
      <c r="FY583" s="25"/>
      <c r="FZ583" s="25"/>
      <c r="GA583" s="25"/>
      <c r="GB583" s="25"/>
      <c r="GC583" s="25"/>
      <c r="GD583" s="25"/>
      <c r="GE583" s="25"/>
      <c r="GF583" s="25"/>
      <c r="GG583" s="25"/>
      <c r="GH583" s="25"/>
      <c r="GI583" s="25"/>
      <c r="GJ583" s="25"/>
      <c r="GK583" s="25"/>
      <c r="GL583" s="25"/>
      <c r="GM583" s="25"/>
      <c r="GN583" s="25"/>
      <c r="GO583" s="25"/>
      <c r="GP583" s="25"/>
      <c r="GQ583" s="25"/>
      <c r="GR583" s="25"/>
      <c r="GS583" s="25"/>
      <c r="GT583" s="25"/>
      <c r="GU583" s="25"/>
      <c r="GV583" s="25"/>
      <c r="GW583" s="25"/>
      <c r="GX583" s="25"/>
      <c r="GY583" s="25"/>
      <c r="GZ583" s="25"/>
      <c r="HA583" s="25"/>
      <c r="HB583" s="25"/>
      <c r="HC583" s="25"/>
      <c r="HD583" s="25"/>
      <c r="HE583" s="25"/>
      <c r="HF583" s="25"/>
      <c r="HG583" s="25"/>
      <c r="HH583" s="25"/>
      <c r="HI583" s="25"/>
      <c r="HJ583" s="25"/>
      <c r="HK583" s="25"/>
      <c r="HL583" s="25"/>
      <c r="HM583" s="25"/>
      <c r="HN583" s="25"/>
      <c r="HO583" s="25"/>
      <c r="HP583" s="25"/>
      <c r="HQ583" s="25"/>
      <c r="HR583" s="25"/>
      <c r="HS583" s="25"/>
      <c r="HT583" s="25"/>
      <c r="HU583" s="25"/>
    </row>
    <row r="584" spans="1:229" s="191" customFormat="1" ht="25.5">
      <c r="A584" s="172">
        <f t="shared" si="23"/>
        <v>575</v>
      </c>
      <c r="B584" s="173" t="s">
        <v>188</v>
      </c>
      <c r="C584" s="183" t="s">
        <v>2367</v>
      </c>
      <c r="D584" s="172">
        <v>1984</v>
      </c>
      <c r="E584" s="183" t="s">
        <v>1614</v>
      </c>
      <c r="F584" s="183" t="s">
        <v>861</v>
      </c>
      <c r="G584" s="183"/>
      <c r="H584" s="172"/>
      <c r="I584" s="172"/>
      <c r="J584" s="172"/>
      <c r="K584" s="184">
        <v>6955</v>
      </c>
      <c r="L584" s="172" t="s">
        <v>1603</v>
      </c>
      <c r="M584" s="179" t="s">
        <v>3494</v>
      </c>
      <c r="N584" s="172" t="s">
        <v>878</v>
      </c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0"/>
      <c r="AT584" s="190"/>
      <c r="AU584" s="190"/>
      <c r="AV584" s="190"/>
      <c r="AW584" s="190"/>
      <c r="AX584" s="190"/>
      <c r="AY584" s="190"/>
      <c r="AZ584" s="190"/>
      <c r="BA584" s="190"/>
      <c r="BB584" s="190"/>
      <c r="BC584" s="190"/>
      <c r="BD584" s="190"/>
      <c r="BE584" s="190"/>
      <c r="BF584" s="190"/>
      <c r="BG584" s="190"/>
      <c r="BH584" s="190"/>
      <c r="BI584" s="190"/>
      <c r="BJ584" s="190"/>
      <c r="BK584" s="190"/>
      <c r="BL584" s="190"/>
      <c r="BM584" s="190"/>
      <c r="BN584" s="190"/>
      <c r="BO584" s="190"/>
      <c r="BP584" s="190"/>
      <c r="BQ584" s="190"/>
      <c r="BR584" s="190"/>
      <c r="BS584" s="190"/>
      <c r="BT584" s="190"/>
      <c r="BU584" s="190"/>
      <c r="BV584" s="190"/>
      <c r="BW584" s="190"/>
      <c r="BX584" s="190"/>
      <c r="BY584" s="190"/>
      <c r="BZ584" s="190"/>
      <c r="CA584" s="190"/>
      <c r="CB584" s="190"/>
      <c r="CC584" s="190"/>
      <c r="CD584" s="190"/>
      <c r="CE584" s="190"/>
      <c r="CF584" s="190"/>
      <c r="CG584" s="190"/>
      <c r="CH584" s="190"/>
      <c r="CI584" s="190"/>
      <c r="CJ584" s="190"/>
      <c r="CK584" s="190"/>
      <c r="CL584" s="190"/>
      <c r="CM584" s="190"/>
      <c r="CN584" s="190"/>
      <c r="CO584" s="190"/>
      <c r="CP584" s="190"/>
      <c r="CQ584" s="190"/>
      <c r="CR584" s="190"/>
      <c r="CS584" s="190"/>
      <c r="CT584" s="190"/>
      <c r="CU584" s="190"/>
      <c r="CV584" s="190"/>
      <c r="CW584" s="190"/>
      <c r="CX584" s="190"/>
      <c r="CY584" s="190"/>
      <c r="CZ584" s="190"/>
      <c r="DA584" s="190"/>
      <c r="DB584" s="190"/>
      <c r="DC584" s="190"/>
      <c r="DD584" s="190"/>
      <c r="DE584" s="190"/>
      <c r="DF584" s="190"/>
      <c r="DG584" s="190"/>
      <c r="DH584" s="190"/>
      <c r="DI584" s="190"/>
      <c r="DJ584" s="190"/>
      <c r="DK584" s="190"/>
      <c r="DL584" s="190"/>
      <c r="DM584" s="190"/>
      <c r="DN584" s="190"/>
      <c r="DO584" s="190"/>
      <c r="DP584" s="190"/>
      <c r="DQ584" s="190"/>
      <c r="DR584" s="190"/>
      <c r="DS584" s="190"/>
      <c r="DT584" s="190"/>
      <c r="DU584" s="190"/>
      <c r="DV584" s="190"/>
      <c r="DW584" s="190"/>
      <c r="DX584" s="190"/>
      <c r="DY584" s="190"/>
      <c r="DZ584" s="190"/>
      <c r="EA584" s="190"/>
      <c r="EB584" s="190"/>
      <c r="EC584" s="190"/>
      <c r="ED584" s="190"/>
      <c r="EE584" s="190"/>
      <c r="EF584" s="190"/>
      <c r="EG584" s="190"/>
      <c r="EH584" s="190"/>
      <c r="EI584" s="190"/>
      <c r="EJ584" s="190"/>
      <c r="EK584" s="190"/>
      <c r="EL584" s="190"/>
      <c r="EM584" s="190"/>
      <c r="EN584" s="190"/>
      <c r="EO584" s="190"/>
      <c r="EP584" s="190"/>
      <c r="EQ584" s="190"/>
      <c r="ER584" s="190"/>
      <c r="ES584" s="190"/>
      <c r="ET584" s="190"/>
      <c r="EU584" s="190"/>
      <c r="EV584" s="190"/>
      <c r="EW584" s="190"/>
      <c r="EX584" s="190"/>
      <c r="EY584" s="190"/>
      <c r="EZ584" s="190"/>
      <c r="FA584" s="190"/>
      <c r="FB584" s="190"/>
      <c r="FC584" s="190"/>
      <c r="FD584" s="190"/>
      <c r="FE584" s="190"/>
      <c r="FF584" s="190"/>
      <c r="FG584" s="190"/>
      <c r="FH584" s="190"/>
      <c r="FI584" s="190"/>
      <c r="FJ584" s="190"/>
      <c r="FK584" s="190"/>
      <c r="FL584" s="190"/>
      <c r="FM584" s="190"/>
      <c r="FN584" s="190"/>
      <c r="FO584" s="190"/>
      <c r="FP584" s="190"/>
      <c r="FQ584" s="190"/>
      <c r="FR584" s="190"/>
      <c r="FS584" s="190"/>
      <c r="FT584" s="190"/>
      <c r="FU584" s="190"/>
      <c r="FV584" s="190"/>
      <c r="FW584" s="190"/>
      <c r="FX584" s="190"/>
      <c r="FY584" s="190"/>
      <c r="FZ584" s="190"/>
      <c r="GA584" s="190"/>
      <c r="GB584" s="190"/>
      <c r="GC584" s="190"/>
      <c r="GD584" s="190"/>
      <c r="GE584" s="190"/>
      <c r="GF584" s="190"/>
      <c r="GG584" s="190"/>
      <c r="GH584" s="190"/>
      <c r="GI584" s="190"/>
      <c r="GJ584" s="190"/>
      <c r="GK584" s="190"/>
      <c r="GL584" s="190"/>
      <c r="GM584" s="190"/>
      <c r="GN584" s="190"/>
      <c r="GO584" s="190"/>
      <c r="GP584" s="190"/>
      <c r="GQ584" s="190"/>
      <c r="GR584" s="190"/>
      <c r="GS584" s="190"/>
      <c r="GT584" s="190"/>
      <c r="GU584" s="190"/>
      <c r="GV584" s="190"/>
      <c r="GW584" s="190"/>
      <c r="GX584" s="190"/>
      <c r="GY584" s="190"/>
      <c r="GZ584" s="190"/>
      <c r="HA584" s="190"/>
      <c r="HB584" s="190"/>
      <c r="HC584" s="190"/>
      <c r="HD584" s="190"/>
      <c r="HE584" s="190"/>
      <c r="HF584" s="190"/>
      <c r="HG584" s="190"/>
      <c r="HH584" s="190"/>
      <c r="HI584" s="190"/>
      <c r="HJ584" s="190"/>
      <c r="HK584" s="190"/>
      <c r="HL584" s="190"/>
      <c r="HM584" s="190"/>
      <c r="HN584" s="190"/>
      <c r="HO584" s="190"/>
      <c r="HP584" s="190"/>
      <c r="HQ584" s="190"/>
      <c r="HR584" s="190"/>
      <c r="HS584" s="190"/>
      <c r="HT584" s="190"/>
      <c r="HU584" s="190"/>
    </row>
    <row r="585" spans="1:229" s="191" customFormat="1" ht="25.5">
      <c r="A585" s="172">
        <f t="shared" si="23"/>
        <v>576</v>
      </c>
      <c r="B585" s="173" t="s">
        <v>189</v>
      </c>
      <c r="C585" s="183" t="s">
        <v>190</v>
      </c>
      <c r="D585" s="172">
        <v>1984</v>
      </c>
      <c r="E585" s="183" t="s">
        <v>1614</v>
      </c>
      <c r="F585" s="183" t="s">
        <v>861</v>
      </c>
      <c r="G585" s="183"/>
      <c r="H585" s="172"/>
      <c r="I585" s="172"/>
      <c r="J585" s="172"/>
      <c r="K585" s="184">
        <v>6955</v>
      </c>
      <c r="L585" s="172" t="s">
        <v>1603</v>
      </c>
      <c r="M585" s="179" t="s">
        <v>3494</v>
      </c>
      <c r="N585" s="172" t="s">
        <v>878</v>
      </c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  <c r="BE585" s="190"/>
      <c r="BF585" s="190"/>
      <c r="BG585" s="190"/>
      <c r="BH585" s="190"/>
      <c r="BI585" s="190"/>
      <c r="BJ585" s="190"/>
      <c r="BK585" s="190"/>
      <c r="BL585" s="190"/>
      <c r="BM585" s="190"/>
      <c r="BN585" s="190"/>
      <c r="BO585" s="190"/>
      <c r="BP585" s="190"/>
      <c r="BQ585" s="190"/>
      <c r="BR585" s="190"/>
      <c r="BS585" s="190"/>
      <c r="BT585" s="190"/>
      <c r="BU585" s="190"/>
      <c r="BV585" s="190"/>
      <c r="BW585" s="190"/>
      <c r="BX585" s="190"/>
      <c r="BY585" s="190"/>
      <c r="BZ585" s="190"/>
      <c r="CA585" s="190"/>
      <c r="CB585" s="190"/>
      <c r="CC585" s="190"/>
      <c r="CD585" s="190"/>
      <c r="CE585" s="190"/>
      <c r="CF585" s="190"/>
      <c r="CG585" s="190"/>
      <c r="CH585" s="190"/>
      <c r="CI585" s="190"/>
      <c r="CJ585" s="190"/>
      <c r="CK585" s="190"/>
      <c r="CL585" s="190"/>
      <c r="CM585" s="190"/>
      <c r="CN585" s="190"/>
      <c r="CO585" s="190"/>
      <c r="CP585" s="190"/>
      <c r="CQ585" s="190"/>
      <c r="CR585" s="190"/>
      <c r="CS585" s="190"/>
      <c r="CT585" s="190"/>
      <c r="CU585" s="190"/>
      <c r="CV585" s="190"/>
      <c r="CW585" s="190"/>
      <c r="CX585" s="190"/>
      <c r="CY585" s="190"/>
      <c r="CZ585" s="190"/>
      <c r="DA585" s="190"/>
      <c r="DB585" s="190"/>
      <c r="DC585" s="190"/>
      <c r="DD585" s="190"/>
      <c r="DE585" s="190"/>
      <c r="DF585" s="190"/>
      <c r="DG585" s="190"/>
      <c r="DH585" s="190"/>
      <c r="DI585" s="190"/>
      <c r="DJ585" s="190"/>
      <c r="DK585" s="190"/>
      <c r="DL585" s="190"/>
      <c r="DM585" s="190"/>
      <c r="DN585" s="190"/>
      <c r="DO585" s="190"/>
      <c r="DP585" s="190"/>
      <c r="DQ585" s="190"/>
      <c r="DR585" s="190"/>
      <c r="DS585" s="190"/>
      <c r="DT585" s="190"/>
      <c r="DU585" s="190"/>
      <c r="DV585" s="190"/>
      <c r="DW585" s="190"/>
      <c r="DX585" s="190"/>
      <c r="DY585" s="190"/>
      <c r="DZ585" s="190"/>
      <c r="EA585" s="190"/>
      <c r="EB585" s="190"/>
      <c r="EC585" s="190"/>
      <c r="ED585" s="190"/>
      <c r="EE585" s="190"/>
      <c r="EF585" s="190"/>
      <c r="EG585" s="190"/>
      <c r="EH585" s="190"/>
      <c r="EI585" s="190"/>
      <c r="EJ585" s="190"/>
      <c r="EK585" s="190"/>
      <c r="EL585" s="190"/>
      <c r="EM585" s="190"/>
      <c r="EN585" s="190"/>
      <c r="EO585" s="190"/>
      <c r="EP585" s="190"/>
      <c r="EQ585" s="190"/>
      <c r="ER585" s="190"/>
      <c r="ES585" s="190"/>
      <c r="ET585" s="190"/>
      <c r="EU585" s="190"/>
      <c r="EV585" s="190"/>
      <c r="EW585" s="190"/>
      <c r="EX585" s="190"/>
      <c r="EY585" s="190"/>
      <c r="EZ585" s="190"/>
      <c r="FA585" s="190"/>
      <c r="FB585" s="190"/>
      <c r="FC585" s="190"/>
      <c r="FD585" s="190"/>
      <c r="FE585" s="190"/>
      <c r="FF585" s="190"/>
      <c r="FG585" s="190"/>
      <c r="FH585" s="190"/>
      <c r="FI585" s="190"/>
      <c r="FJ585" s="190"/>
      <c r="FK585" s="190"/>
      <c r="FL585" s="190"/>
      <c r="FM585" s="190"/>
      <c r="FN585" s="190"/>
      <c r="FO585" s="190"/>
      <c r="FP585" s="190"/>
      <c r="FQ585" s="190"/>
      <c r="FR585" s="190"/>
      <c r="FS585" s="190"/>
      <c r="FT585" s="190"/>
      <c r="FU585" s="190"/>
      <c r="FV585" s="190"/>
      <c r="FW585" s="190"/>
      <c r="FX585" s="190"/>
      <c r="FY585" s="190"/>
      <c r="FZ585" s="190"/>
      <c r="GA585" s="190"/>
      <c r="GB585" s="190"/>
      <c r="GC585" s="190"/>
      <c r="GD585" s="190"/>
      <c r="GE585" s="190"/>
      <c r="GF585" s="190"/>
      <c r="GG585" s="190"/>
      <c r="GH585" s="190"/>
      <c r="GI585" s="190"/>
      <c r="GJ585" s="190"/>
      <c r="GK585" s="190"/>
      <c r="GL585" s="190"/>
      <c r="GM585" s="190"/>
      <c r="GN585" s="190"/>
      <c r="GO585" s="190"/>
      <c r="GP585" s="190"/>
      <c r="GQ585" s="190"/>
      <c r="GR585" s="190"/>
      <c r="GS585" s="190"/>
      <c r="GT585" s="190"/>
      <c r="GU585" s="190"/>
      <c r="GV585" s="190"/>
      <c r="GW585" s="190"/>
      <c r="GX585" s="190"/>
      <c r="GY585" s="190"/>
      <c r="GZ585" s="190"/>
      <c r="HA585" s="190"/>
      <c r="HB585" s="190"/>
      <c r="HC585" s="190"/>
      <c r="HD585" s="190"/>
      <c r="HE585" s="190"/>
      <c r="HF585" s="190"/>
      <c r="HG585" s="190"/>
      <c r="HH585" s="190"/>
      <c r="HI585" s="190"/>
      <c r="HJ585" s="190"/>
      <c r="HK585" s="190"/>
      <c r="HL585" s="190"/>
      <c r="HM585" s="190"/>
      <c r="HN585" s="190"/>
      <c r="HO585" s="190"/>
      <c r="HP585" s="190"/>
      <c r="HQ585" s="190"/>
      <c r="HR585" s="190"/>
      <c r="HS585" s="190"/>
      <c r="HT585" s="190"/>
      <c r="HU585" s="190"/>
    </row>
    <row r="586" spans="1:229" s="191" customFormat="1" ht="25.5">
      <c r="A586" s="172">
        <f t="shared" si="23"/>
        <v>577</v>
      </c>
      <c r="B586" s="173" t="s">
        <v>192</v>
      </c>
      <c r="C586" s="183" t="s">
        <v>1675</v>
      </c>
      <c r="D586" s="172">
        <v>1983</v>
      </c>
      <c r="E586" s="183" t="s">
        <v>1614</v>
      </c>
      <c r="F586" s="172"/>
      <c r="G586" s="172"/>
      <c r="H586" s="172"/>
      <c r="I586" s="172"/>
      <c r="J586" s="192"/>
      <c r="K586" s="184">
        <v>14238.68</v>
      </c>
      <c r="L586" s="172" t="s">
        <v>1603</v>
      </c>
      <c r="M586" s="179" t="s">
        <v>3494</v>
      </c>
      <c r="N586" s="172" t="s">
        <v>878</v>
      </c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0"/>
      <c r="AU586" s="190"/>
      <c r="AV586" s="190"/>
      <c r="AW586" s="190"/>
      <c r="AX586" s="190"/>
      <c r="AY586" s="190"/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  <c r="BP586" s="190"/>
      <c r="BQ586" s="190"/>
      <c r="BR586" s="190"/>
      <c r="BS586" s="190"/>
      <c r="BT586" s="190"/>
      <c r="BU586" s="190"/>
      <c r="BV586" s="190"/>
      <c r="BW586" s="190"/>
      <c r="BX586" s="190"/>
      <c r="BY586" s="190"/>
      <c r="BZ586" s="190"/>
      <c r="CA586" s="190"/>
      <c r="CB586" s="190"/>
      <c r="CC586" s="190"/>
      <c r="CD586" s="190"/>
      <c r="CE586" s="190"/>
      <c r="CF586" s="190"/>
      <c r="CG586" s="190"/>
      <c r="CH586" s="190"/>
      <c r="CI586" s="190"/>
      <c r="CJ586" s="190"/>
      <c r="CK586" s="190"/>
      <c r="CL586" s="190"/>
      <c r="CM586" s="190"/>
      <c r="CN586" s="190"/>
      <c r="CO586" s="190"/>
      <c r="CP586" s="190"/>
      <c r="CQ586" s="190"/>
      <c r="CR586" s="190"/>
      <c r="CS586" s="190"/>
      <c r="CT586" s="190"/>
      <c r="CU586" s="190"/>
      <c r="CV586" s="190"/>
      <c r="CW586" s="190"/>
      <c r="CX586" s="190"/>
      <c r="CY586" s="190"/>
      <c r="CZ586" s="190"/>
      <c r="DA586" s="190"/>
      <c r="DB586" s="190"/>
      <c r="DC586" s="190"/>
      <c r="DD586" s="190"/>
      <c r="DE586" s="190"/>
      <c r="DF586" s="190"/>
      <c r="DG586" s="190"/>
      <c r="DH586" s="190"/>
      <c r="DI586" s="190"/>
      <c r="DJ586" s="190"/>
      <c r="DK586" s="190"/>
      <c r="DL586" s="190"/>
      <c r="DM586" s="190"/>
      <c r="DN586" s="190"/>
      <c r="DO586" s="190"/>
      <c r="DP586" s="190"/>
      <c r="DQ586" s="190"/>
      <c r="DR586" s="190"/>
      <c r="DS586" s="190"/>
      <c r="DT586" s="190"/>
      <c r="DU586" s="190"/>
      <c r="DV586" s="190"/>
      <c r="DW586" s="190"/>
      <c r="DX586" s="190"/>
      <c r="DY586" s="190"/>
      <c r="DZ586" s="190"/>
      <c r="EA586" s="190"/>
      <c r="EB586" s="190"/>
      <c r="EC586" s="190"/>
      <c r="ED586" s="190"/>
      <c r="EE586" s="190"/>
      <c r="EF586" s="190"/>
      <c r="EG586" s="190"/>
      <c r="EH586" s="190"/>
      <c r="EI586" s="190"/>
      <c r="EJ586" s="190"/>
      <c r="EK586" s="190"/>
      <c r="EL586" s="190"/>
      <c r="EM586" s="190"/>
      <c r="EN586" s="190"/>
      <c r="EO586" s="190"/>
      <c r="EP586" s="190"/>
      <c r="EQ586" s="190"/>
      <c r="ER586" s="190"/>
      <c r="ES586" s="190"/>
      <c r="ET586" s="190"/>
      <c r="EU586" s="190"/>
      <c r="EV586" s="190"/>
      <c r="EW586" s="190"/>
      <c r="EX586" s="190"/>
      <c r="EY586" s="190"/>
      <c r="EZ586" s="190"/>
      <c r="FA586" s="190"/>
      <c r="FB586" s="190"/>
      <c r="FC586" s="190"/>
      <c r="FD586" s="190"/>
      <c r="FE586" s="190"/>
      <c r="FF586" s="190"/>
      <c r="FG586" s="190"/>
      <c r="FH586" s="190"/>
      <c r="FI586" s="190"/>
      <c r="FJ586" s="190"/>
      <c r="FK586" s="190"/>
      <c r="FL586" s="190"/>
      <c r="FM586" s="190"/>
      <c r="FN586" s="190"/>
      <c r="FO586" s="190"/>
      <c r="FP586" s="190"/>
      <c r="FQ586" s="190"/>
      <c r="FR586" s="190"/>
      <c r="FS586" s="190"/>
      <c r="FT586" s="190"/>
      <c r="FU586" s="190"/>
      <c r="FV586" s="190"/>
      <c r="FW586" s="190"/>
      <c r="FX586" s="190"/>
      <c r="FY586" s="190"/>
      <c r="FZ586" s="190"/>
      <c r="GA586" s="190"/>
      <c r="GB586" s="190"/>
      <c r="GC586" s="190"/>
      <c r="GD586" s="190"/>
      <c r="GE586" s="190"/>
      <c r="GF586" s="190"/>
      <c r="GG586" s="190"/>
      <c r="GH586" s="190"/>
      <c r="GI586" s="190"/>
      <c r="GJ586" s="190"/>
      <c r="GK586" s="190"/>
      <c r="GL586" s="190"/>
      <c r="GM586" s="190"/>
      <c r="GN586" s="190"/>
      <c r="GO586" s="190"/>
      <c r="GP586" s="190"/>
      <c r="GQ586" s="190"/>
      <c r="GR586" s="190"/>
      <c r="GS586" s="190"/>
      <c r="GT586" s="190"/>
      <c r="GU586" s="190"/>
      <c r="GV586" s="190"/>
      <c r="GW586" s="190"/>
      <c r="GX586" s="190"/>
      <c r="GY586" s="190"/>
      <c r="GZ586" s="190"/>
      <c r="HA586" s="190"/>
      <c r="HB586" s="190"/>
      <c r="HC586" s="190"/>
      <c r="HD586" s="190"/>
      <c r="HE586" s="190"/>
      <c r="HF586" s="190"/>
      <c r="HG586" s="190"/>
      <c r="HH586" s="190"/>
      <c r="HI586" s="190"/>
      <c r="HJ586" s="190"/>
      <c r="HK586" s="190"/>
      <c r="HL586" s="190"/>
      <c r="HM586" s="190"/>
      <c r="HN586" s="190"/>
      <c r="HO586" s="190"/>
      <c r="HP586" s="190"/>
      <c r="HQ586" s="190"/>
      <c r="HR586" s="190"/>
      <c r="HS586" s="190"/>
      <c r="HT586" s="190"/>
      <c r="HU586" s="190"/>
    </row>
    <row r="587" spans="1:229" s="191" customFormat="1" ht="25.5">
      <c r="A587" s="172">
        <f t="shared" si="23"/>
        <v>578</v>
      </c>
      <c r="B587" s="173" t="s">
        <v>193</v>
      </c>
      <c r="C587" s="183" t="s">
        <v>194</v>
      </c>
      <c r="D587" s="172">
        <v>1983</v>
      </c>
      <c r="E587" s="183" t="s">
        <v>1614</v>
      </c>
      <c r="F587" s="172"/>
      <c r="G587" s="172"/>
      <c r="H587" s="172"/>
      <c r="I587" s="172"/>
      <c r="J587" s="192"/>
      <c r="K587" s="184">
        <v>14369.07</v>
      </c>
      <c r="L587" s="172" t="s">
        <v>1603</v>
      </c>
      <c r="M587" s="179" t="s">
        <v>3494</v>
      </c>
      <c r="N587" s="172" t="s">
        <v>878</v>
      </c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90"/>
      <c r="AA587" s="190"/>
      <c r="AB587" s="190"/>
      <c r="AC587" s="190"/>
      <c r="AD587" s="190"/>
      <c r="AE587" s="190"/>
      <c r="AF587" s="190"/>
      <c r="AG587" s="190"/>
      <c r="AH587" s="190"/>
      <c r="AI587" s="190"/>
      <c r="AJ587" s="190"/>
      <c r="AK587" s="190"/>
      <c r="AL587" s="190"/>
      <c r="AM587" s="190"/>
      <c r="AN587" s="190"/>
      <c r="AO587" s="190"/>
      <c r="AP587" s="190"/>
      <c r="AQ587" s="190"/>
      <c r="AR587" s="190"/>
      <c r="AS587" s="190"/>
      <c r="AT587" s="190"/>
      <c r="AU587" s="190"/>
      <c r="AV587" s="190"/>
      <c r="AW587" s="190"/>
      <c r="AX587" s="190"/>
      <c r="AY587" s="190"/>
      <c r="AZ587" s="190"/>
      <c r="BA587" s="190"/>
      <c r="BB587" s="190"/>
      <c r="BC587" s="190"/>
      <c r="BD587" s="190"/>
      <c r="BE587" s="190"/>
      <c r="BF587" s="190"/>
      <c r="BG587" s="190"/>
      <c r="BH587" s="190"/>
      <c r="BI587" s="190"/>
      <c r="BJ587" s="190"/>
      <c r="BK587" s="190"/>
      <c r="BL587" s="190"/>
      <c r="BM587" s="190"/>
      <c r="BN587" s="190"/>
      <c r="BO587" s="190"/>
      <c r="BP587" s="190"/>
      <c r="BQ587" s="190"/>
      <c r="BR587" s="190"/>
      <c r="BS587" s="190"/>
      <c r="BT587" s="190"/>
      <c r="BU587" s="190"/>
      <c r="BV587" s="190"/>
      <c r="BW587" s="190"/>
      <c r="BX587" s="190"/>
      <c r="BY587" s="190"/>
      <c r="BZ587" s="190"/>
      <c r="CA587" s="190"/>
      <c r="CB587" s="190"/>
      <c r="CC587" s="190"/>
      <c r="CD587" s="190"/>
      <c r="CE587" s="190"/>
      <c r="CF587" s="190"/>
      <c r="CG587" s="190"/>
      <c r="CH587" s="190"/>
      <c r="CI587" s="190"/>
      <c r="CJ587" s="190"/>
      <c r="CK587" s="190"/>
      <c r="CL587" s="190"/>
      <c r="CM587" s="190"/>
      <c r="CN587" s="190"/>
      <c r="CO587" s="190"/>
      <c r="CP587" s="190"/>
      <c r="CQ587" s="190"/>
      <c r="CR587" s="190"/>
      <c r="CS587" s="190"/>
      <c r="CT587" s="190"/>
      <c r="CU587" s="190"/>
      <c r="CV587" s="190"/>
      <c r="CW587" s="190"/>
      <c r="CX587" s="190"/>
      <c r="CY587" s="190"/>
      <c r="CZ587" s="190"/>
      <c r="DA587" s="190"/>
      <c r="DB587" s="190"/>
      <c r="DC587" s="190"/>
      <c r="DD587" s="190"/>
      <c r="DE587" s="190"/>
      <c r="DF587" s="190"/>
      <c r="DG587" s="190"/>
      <c r="DH587" s="190"/>
      <c r="DI587" s="190"/>
      <c r="DJ587" s="190"/>
      <c r="DK587" s="190"/>
      <c r="DL587" s="190"/>
      <c r="DM587" s="190"/>
      <c r="DN587" s="190"/>
      <c r="DO587" s="190"/>
      <c r="DP587" s="190"/>
      <c r="DQ587" s="190"/>
      <c r="DR587" s="190"/>
      <c r="DS587" s="190"/>
      <c r="DT587" s="190"/>
      <c r="DU587" s="190"/>
      <c r="DV587" s="190"/>
      <c r="DW587" s="190"/>
      <c r="DX587" s="190"/>
      <c r="DY587" s="190"/>
      <c r="DZ587" s="190"/>
      <c r="EA587" s="190"/>
      <c r="EB587" s="190"/>
      <c r="EC587" s="190"/>
      <c r="ED587" s="190"/>
      <c r="EE587" s="190"/>
      <c r="EF587" s="190"/>
      <c r="EG587" s="190"/>
      <c r="EH587" s="190"/>
      <c r="EI587" s="190"/>
      <c r="EJ587" s="190"/>
      <c r="EK587" s="190"/>
      <c r="EL587" s="190"/>
      <c r="EM587" s="190"/>
      <c r="EN587" s="190"/>
      <c r="EO587" s="190"/>
      <c r="EP587" s="190"/>
      <c r="EQ587" s="190"/>
      <c r="ER587" s="190"/>
      <c r="ES587" s="190"/>
      <c r="ET587" s="190"/>
      <c r="EU587" s="190"/>
      <c r="EV587" s="190"/>
      <c r="EW587" s="190"/>
      <c r="EX587" s="190"/>
      <c r="EY587" s="190"/>
      <c r="EZ587" s="190"/>
      <c r="FA587" s="190"/>
      <c r="FB587" s="190"/>
      <c r="FC587" s="190"/>
      <c r="FD587" s="190"/>
      <c r="FE587" s="190"/>
      <c r="FF587" s="190"/>
      <c r="FG587" s="190"/>
      <c r="FH587" s="190"/>
      <c r="FI587" s="190"/>
      <c r="FJ587" s="190"/>
      <c r="FK587" s="190"/>
      <c r="FL587" s="190"/>
      <c r="FM587" s="190"/>
      <c r="FN587" s="190"/>
      <c r="FO587" s="190"/>
      <c r="FP587" s="190"/>
      <c r="FQ587" s="190"/>
      <c r="FR587" s="190"/>
      <c r="FS587" s="190"/>
      <c r="FT587" s="190"/>
      <c r="FU587" s="190"/>
      <c r="FV587" s="190"/>
      <c r="FW587" s="190"/>
      <c r="FX587" s="190"/>
      <c r="FY587" s="190"/>
      <c r="FZ587" s="190"/>
      <c r="GA587" s="190"/>
      <c r="GB587" s="190"/>
      <c r="GC587" s="190"/>
      <c r="GD587" s="190"/>
      <c r="GE587" s="190"/>
      <c r="GF587" s="190"/>
      <c r="GG587" s="190"/>
      <c r="GH587" s="190"/>
      <c r="GI587" s="190"/>
      <c r="GJ587" s="190"/>
      <c r="GK587" s="190"/>
      <c r="GL587" s="190"/>
      <c r="GM587" s="190"/>
      <c r="GN587" s="190"/>
      <c r="GO587" s="190"/>
      <c r="GP587" s="190"/>
      <c r="GQ587" s="190"/>
      <c r="GR587" s="190"/>
      <c r="GS587" s="190"/>
      <c r="GT587" s="190"/>
      <c r="GU587" s="190"/>
      <c r="GV587" s="190"/>
      <c r="GW587" s="190"/>
      <c r="GX587" s="190"/>
      <c r="GY587" s="190"/>
      <c r="GZ587" s="190"/>
      <c r="HA587" s="190"/>
      <c r="HB587" s="190"/>
      <c r="HC587" s="190"/>
      <c r="HD587" s="190"/>
      <c r="HE587" s="190"/>
      <c r="HF587" s="190"/>
      <c r="HG587" s="190"/>
      <c r="HH587" s="190"/>
      <c r="HI587" s="190"/>
      <c r="HJ587" s="190"/>
      <c r="HK587" s="190"/>
      <c r="HL587" s="190"/>
      <c r="HM587" s="190"/>
      <c r="HN587" s="190"/>
      <c r="HO587" s="190"/>
      <c r="HP587" s="190"/>
      <c r="HQ587" s="190"/>
      <c r="HR587" s="190"/>
      <c r="HS587" s="190"/>
      <c r="HT587" s="190"/>
      <c r="HU587" s="190"/>
    </row>
    <row r="588" spans="1:229" s="26" customFormat="1" ht="25.5">
      <c r="A588" s="172">
        <f t="shared" si="23"/>
        <v>579</v>
      </c>
      <c r="B588" s="54" t="s">
        <v>201</v>
      </c>
      <c r="C588" s="42" t="s">
        <v>202</v>
      </c>
      <c r="D588" s="57">
        <v>1986</v>
      </c>
      <c r="E588" s="42" t="s">
        <v>1614</v>
      </c>
      <c r="F588" s="57"/>
      <c r="G588" s="57"/>
      <c r="H588" s="57"/>
      <c r="I588" s="57"/>
      <c r="J588" s="57"/>
      <c r="K588" s="65">
        <v>4156.82</v>
      </c>
      <c r="L588" s="57" t="s">
        <v>1603</v>
      </c>
      <c r="M588" s="55" t="s">
        <v>3494</v>
      </c>
      <c r="N588" s="57" t="s">
        <v>878</v>
      </c>
      <c r="O588" s="38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  <c r="FV588" s="25"/>
      <c r="FW588" s="25"/>
      <c r="FX588" s="25"/>
      <c r="FY588" s="25"/>
      <c r="FZ588" s="25"/>
      <c r="GA588" s="25"/>
      <c r="GB588" s="25"/>
      <c r="GC588" s="25"/>
      <c r="GD588" s="25"/>
      <c r="GE588" s="25"/>
      <c r="GF588" s="25"/>
      <c r="GG588" s="25"/>
      <c r="GH588" s="25"/>
      <c r="GI588" s="25"/>
      <c r="GJ588" s="25"/>
      <c r="GK588" s="25"/>
      <c r="GL588" s="25"/>
      <c r="GM588" s="25"/>
      <c r="GN588" s="25"/>
      <c r="GO588" s="25"/>
      <c r="GP588" s="25"/>
      <c r="GQ588" s="25"/>
      <c r="GR588" s="25"/>
      <c r="GS588" s="25"/>
      <c r="GT588" s="25"/>
      <c r="GU588" s="25"/>
      <c r="GV588" s="25"/>
      <c r="GW588" s="25"/>
      <c r="GX588" s="25"/>
      <c r="GY588" s="25"/>
      <c r="GZ588" s="25"/>
      <c r="HA588" s="25"/>
      <c r="HB588" s="25"/>
      <c r="HC588" s="25"/>
      <c r="HD588" s="25"/>
      <c r="HE588" s="25"/>
      <c r="HF588" s="25"/>
      <c r="HG588" s="25"/>
      <c r="HH588" s="25"/>
      <c r="HI588" s="25"/>
      <c r="HJ588" s="25"/>
      <c r="HK588" s="25"/>
      <c r="HL588" s="25"/>
      <c r="HM588" s="25"/>
      <c r="HN588" s="25"/>
      <c r="HO588" s="25"/>
      <c r="HP588" s="25"/>
      <c r="HQ588" s="25"/>
      <c r="HR588" s="25"/>
      <c r="HS588" s="25"/>
      <c r="HT588" s="25"/>
      <c r="HU588" s="25"/>
    </row>
    <row r="589" spans="1:229" s="191" customFormat="1" ht="25.5">
      <c r="A589" s="172">
        <f t="shared" si="23"/>
        <v>580</v>
      </c>
      <c r="B589" s="173" t="s">
        <v>203</v>
      </c>
      <c r="C589" s="183" t="s">
        <v>204</v>
      </c>
      <c r="D589" s="172">
        <v>1984</v>
      </c>
      <c r="E589" s="183" t="s">
        <v>1614</v>
      </c>
      <c r="F589" s="172"/>
      <c r="G589" s="172"/>
      <c r="H589" s="172"/>
      <c r="I589" s="172"/>
      <c r="J589" s="172"/>
      <c r="K589" s="184">
        <v>2032</v>
      </c>
      <c r="L589" s="172" t="s">
        <v>1603</v>
      </c>
      <c r="M589" s="179" t="s">
        <v>3494</v>
      </c>
      <c r="N589" s="172" t="s">
        <v>878</v>
      </c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0"/>
      <c r="AU589" s="190"/>
      <c r="AV589" s="190"/>
      <c r="AW589" s="190"/>
      <c r="AX589" s="190"/>
      <c r="AY589" s="190"/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  <c r="BP589" s="190"/>
      <c r="BQ589" s="190"/>
      <c r="BR589" s="190"/>
      <c r="BS589" s="190"/>
      <c r="BT589" s="190"/>
      <c r="BU589" s="190"/>
      <c r="BV589" s="190"/>
      <c r="BW589" s="190"/>
      <c r="BX589" s="190"/>
      <c r="BY589" s="190"/>
      <c r="BZ589" s="190"/>
      <c r="CA589" s="190"/>
      <c r="CB589" s="190"/>
      <c r="CC589" s="190"/>
      <c r="CD589" s="190"/>
      <c r="CE589" s="190"/>
      <c r="CF589" s="190"/>
      <c r="CG589" s="190"/>
      <c r="CH589" s="190"/>
      <c r="CI589" s="190"/>
      <c r="CJ589" s="190"/>
      <c r="CK589" s="190"/>
      <c r="CL589" s="190"/>
      <c r="CM589" s="190"/>
      <c r="CN589" s="190"/>
      <c r="CO589" s="190"/>
      <c r="CP589" s="190"/>
      <c r="CQ589" s="190"/>
      <c r="CR589" s="190"/>
      <c r="CS589" s="190"/>
      <c r="CT589" s="190"/>
      <c r="CU589" s="190"/>
      <c r="CV589" s="190"/>
      <c r="CW589" s="190"/>
      <c r="CX589" s="190"/>
      <c r="CY589" s="190"/>
      <c r="CZ589" s="190"/>
      <c r="DA589" s="190"/>
      <c r="DB589" s="190"/>
      <c r="DC589" s="190"/>
      <c r="DD589" s="190"/>
      <c r="DE589" s="190"/>
      <c r="DF589" s="190"/>
      <c r="DG589" s="190"/>
      <c r="DH589" s="190"/>
      <c r="DI589" s="190"/>
      <c r="DJ589" s="190"/>
      <c r="DK589" s="190"/>
      <c r="DL589" s="190"/>
      <c r="DM589" s="190"/>
      <c r="DN589" s="190"/>
      <c r="DO589" s="190"/>
      <c r="DP589" s="190"/>
      <c r="DQ589" s="190"/>
      <c r="DR589" s="190"/>
      <c r="DS589" s="190"/>
      <c r="DT589" s="190"/>
      <c r="DU589" s="190"/>
      <c r="DV589" s="190"/>
      <c r="DW589" s="190"/>
      <c r="DX589" s="190"/>
      <c r="DY589" s="190"/>
      <c r="DZ589" s="190"/>
      <c r="EA589" s="190"/>
      <c r="EB589" s="190"/>
      <c r="EC589" s="190"/>
      <c r="ED589" s="190"/>
      <c r="EE589" s="190"/>
      <c r="EF589" s="190"/>
      <c r="EG589" s="190"/>
      <c r="EH589" s="190"/>
      <c r="EI589" s="190"/>
      <c r="EJ589" s="190"/>
      <c r="EK589" s="190"/>
      <c r="EL589" s="190"/>
      <c r="EM589" s="190"/>
      <c r="EN589" s="190"/>
      <c r="EO589" s="190"/>
      <c r="EP589" s="190"/>
      <c r="EQ589" s="190"/>
      <c r="ER589" s="190"/>
      <c r="ES589" s="190"/>
      <c r="ET589" s="190"/>
      <c r="EU589" s="190"/>
      <c r="EV589" s="190"/>
      <c r="EW589" s="190"/>
      <c r="EX589" s="190"/>
      <c r="EY589" s="190"/>
      <c r="EZ589" s="190"/>
      <c r="FA589" s="190"/>
      <c r="FB589" s="190"/>
      <c r="FC589" s="190"/>
      <c r="FD589" s="190"/>
      <c r="FE589" s="190"/>
      <c r="FF589" s="190"/>
      <c r="FG589" s="190"/>
      <c r="FH589" s="190"/>
      <c r="FI589" s="190"/>
      <c r="FJ589" s="190"/>
      <c r="FK589" s="190"/>
      <c r="FL589" s="190"/>
      <c r="FM589" s="190"/>
      <c r="FN589" s="190"/>
      <c r="FO589" s="190"/>
      <c r="FP589" s="190"/>
      <c r="FQ589" s="190"/>
      <c r="FR589" s="190"/>
      <c r="FS589" s="190"/>
      <c r="FT589" s="190"/>
      <c r="FU589" s="190"/>
      <c r="FV589" s="190"/>
      <c r="FW589" s="190"/>
      <c r="FX589" s="190"/>
      <c r="FY589" s="190"/>
      <c r="FZ589" s="190"/>
      <c r="GA589" s="190"/>
      <c r="GB589" s="190"/>
      <c r="GC589" s="190"/>
      <c r="GD589" s="190"/>
      <c r="GE589" s="190"/>
      <c r="GF589" s="190"/>
      <c r="GG589" s="190"/>
      <c r="GH589" s="190"/>
      <c r="GI589" s="190"/>
      <c r="GJ589" s="190"/>
      <c r="GK589" s="190"/>
      <c r="GL589" s="190"/>
      <c r="GM589" s="190"/>
      <c r="GN589" s="190"/>
      <c r="GO589" s="190"/>
      <c r="GP589" s="190"/>
      <c r="GQ589" s="190"/>
      <c r="GR589" s="190"/>
      <c r="GS589" s="190"/>
      <c r="GT589" s="190"/>
      <c r="GU589" s="190"/>
      <c r="GV589" s="190"/>
      <c r="GW589" s="190"/>
      <c r="GX589" s="190"/>
      <c r="GY589" s="190"/>
      <c r="GZ589" s="190"/>
      <c r="HA589" s="190"/>
      <c r="HB589" s="190"/>
      <c r="HC589" s="190"/>
      <c r="HD589" s="190"/>
      <c r="HE589" s="190"/>
      <c r="HF589" s="190"/>
      <c r="HG589" s="190"/>
      <c r="HH589" s="190"/>
      <c r="HI589" s="190"/>
      <c r="HJ589" s="190"/>
      <c r="HK589" s="190"/>
      <c r="HL589" s="190"/>
      <c r="HM589" s="190"/>
      <c r="HN589" s="190"/>
      <c r="HO589" s="190"/>
      <c r="HP589" s="190"/>
      <c r="HQ589" s="190"/>
      <c r="HR589" s="190"/>
      <c r="HS589" s="190"/>
      <c r="HT589" s="190"/>
      <c r="HU589" s="190"/>
    </row>
    <row r="590" spans="1:229" s="26" customFormat="1" ht="25.5">
      <c r="A590" s="172">
        <f t="shared" si="23"/>
        <v>581</v>
      </c>
      <c r="B590" s="54" t="s">
        <v>205</v>
      </c>
      <c r="C590" s="42" t="s">
        <v>1352</v>
      </c>
      <c r="D590" s="57">
        <v>1984</v>
      </c>
      <c r="E590" s="42" t="s">
        <v>1614</v>
      </c>
      <c r="F590" s="57"/>
      <c r="G590" s="42" t="s">
        <v>206</v>
      </c>
      <c r="H590" s="57"/>
      <c r="I590" s="57"/>
      <c r="J590" s="57"/>
      <c r="K590" s="65">
        <v>11515</v>
      </c>
      <c r="L590" s="57" t="s">
        <v>1603</v>
      </c>
      <c r="M590" s="55" t="s">
        <v>3494</v>
      </c>
      <c r="N590" s="57" t="s">
        <v>878</v>
      </c>
      <c r="O590" s="38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  <c r="FV590" s="25"/>
      <c r="FW590" s="25"/>
      <c r="FX590" s="25"/>
      <c r="FY590" s="25"/>
      <c r="FZ590" s="25"/>
      <c r="GA590" s="25"/>
      <c r="GB590" s="25"/>
      <c r="GC590" s="25"/>
      <c r="GD590" s="25"/>
      <c r="GE590" s="25"/>
      <c r="GF590" s="25"/>
      <c r="GG590" s="25"/>
      <c r="GH590" s="25"/>
      <c r="GI590" s="25"/>
      <c r="GJ590" s="25"/>
      <c r="GK590" s="25"/>
      <c r="GL590" s="25"/>
      <c r="GM590" s="25"/>
      <c r="GN590" s="25"/>
      <c r="GO590" s="25"/>
      <c r="GP590" s="25"/>
      <c r="GQ590" s="25"/>
      <c r="GR590" s="25"/>
      <c r="GS590" s="25"/>
      <c r="GT590" s="25"/>
      <c r="GU590" s="25"/>
      <c r="GV590" s="25"/>
      <c r="GW590" s="25"/>
      <c r="GX590" s="25"/>
      <c r="GY590" s="25"/>
      <c r="GZ590" s="25"/>
      <c r="HA590" s="25"/>
      <c r="HB590" s="25"/>
      <c r="HC590" s="25"/>
      <c r="HD590" s="25"/>
      <c r="HE590" s="25"/>
      <c r="HF590" s="25"/>
      <c r="HG590" s="25"/>
      <c r="HH590" s="25"/>
      <c r="HI590" s="25"/>
      <c r="HJ590" s="25"/>
      <c r="HK590" s="25"/>
      <c r="HL590" s="25"/>
      <c r="HM590" s="25"/>
      <c r="HN590" s="25"/>
      <c r="HO590" s="25"/>
      <c r="HP590" s="25"/>
      <c r="HQ590" s="25"/>
      <c r="HR590" s="25"/>
      <c r="HS590" s="25"/>
      <c r="HT590" s="25"/>
      <c r="HU590" s="25"/>
    </row>
    <row r="591" spans="1:229" s="26" customFormat="1" ht="25.5">
      <c r="A591" s="172">
        <f t="shared" si="23"/>
        <v>582</v>
      </c>
      <c r="B591" s="54" t="s">
        <v>207</v>
      </c>
      <c r="C591" s="42" t="s">
        <v>1352</v>
      </c>
      <c r="D591" s="57">
        <v>1984</v>
      </c>
      <c r="E591" s="42" t="s">
        <v>1614</v>
      </c>
      <c r="F591" s="57"/>
      <c r="G591" s="42" t="s">
        <v>206</v>
      </c>
      <c r="H591" s="57"/>
      <c r="I591" s="57"/>
      <c r="J591" s="57"/>
      <c r="K591" s="65">
        <v>11515</v>
      </c>
      <c r="L591" s="57" t="s">
        <v>1603</v>
      </c>
      <c r="M591" s="55" t="s">
        <v>3494</v>
      </c>
      <c r="N591" s="57" t="s">
        <v>878</v>
      </c>
      <c r="O591" s="38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  <c r="FV591" s="25"/>
      <c r="FW591" s="25"/>
      <c r="FX591" s="25"/>
      <c r="FY591" s="25"/>
      <c r="FZ591" s="25"/>
      <c r="GA591" s="25"/>
      <c r="GB591" s="25"/>
      <c r="GC591" s="25"/>
      <c r="GD591" s="25"/>
      <c r="GE591" s="25"/>
      <c r="GF591" s="25"/>
      <c r="GG591" s="25"/>
      <c r="GH591" s="25"/>
      <c r="GI591" s="25"/>
      <c r="GJ591" s="25"/>
      <c r="GK591" s="25"/>
      <c r="GL591" s="25"/>
      <c r="GM591" s="25"/>
      <c r="GN591" s="25"/>
      <c r="GO591" s="25"/>
      <c r="GP591" s="25"/>
      <c r="GQ591" s="25"/>
      <c r="GR591" s="25"/>
      <c r="GS591" s="25"/>
      <c r="GT591" s="25"/>
      <c r="GU591" s="25"/>
      <c r="GV591" s="25"/>
      <c r="GW591" s="25"/>
      <c r="GX591" s="25"/>
      <c r="GY591" s="25"/>
      <c r="GZ591" s="25"/>
      <c r="HA591" s="25"/>
      <c r="HB591" s="25"/>
      <c r="HC591" s="25"/>
      <c r="HD591" s="25"/>
      <c r="HE591" s="25"/>
      <c r="HF591" s="25"/>
      <c r="HG591" s="25"/>
      <c r="HH591" s="25"/>
      <c r="HI591" s="25"/>
      <c r="HJ591" s="25"/>
      <c r="HK591" s="25"/>
      <c r="HL591" s="25"/>
      <c r="HM591" s="25"/>
      <c r="HN591" s="25"/>
      <c r="HO591" s="25"/>
      <c r="HP591" s="25"/>
      <c r="HQ591" s="25"/>
      <c r="HR591" s="25"/>
      <c r="HS591" s="25"/>
      <c r="HT591" s="25"/>
      <c r="HU591" s="25"/>
    </row>
    <row r="592" spans="1:229" s="154" customFormat="1" ht="51">
      <c r="A592" s="172">
        <f t="shared" si="23"/>
        <v>583</v>
      </c>
      <c r="B592" s="126" t="s">
        <v>209</v>
      </c>
      <c r="C592" s="127" t="s">
        <v>369</v>
      </c>
      <c r="D592" s="125">
        <v>1991</v>
      </c>
      <c r="E592" s="127" t="s">
        <v>1614</v>
      </c>
      <c r="F592" s="127" t="s">
        <v>1614</v>
      </c>
      <c r="G592" s="155" t="s">
        <v>1546</v>
      </c>
      <c r="H592" s="127"/>
      <c r="I592" s="127"/>
      <c r="J592" s="127"/>
      <c r="K592" s="128"/>
      <c r="L592" s="125" t="s">
        <v>2384</v>
      </c>
      <c r="M592" s="129" t="s">
        <v>2385</v>
      </c>
      <c r="N592" s="127" t="s">
        <v>878</v>
      </c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  <c r="BJ592" s="153"/>
      <c r="BK592" s="153"/>
      <c r="BL592" s="153"/>
      <c r="BM592" s="153"/>
      <c r="BN592" s="153"/>
      <c r="BO592" s="153"/>
      <c r="BP592" s="153"/>
      <c r="BQ592" s="153"/>
      <c r="BR592" s="153"/>
      <c r="BS592" s="153"/>
      <c r="BT592" s="153"/>
      <c r="BU592" s="153"/>
      <c r="BV592" s="153"/>
      <c r="BW592" s="153"/>
      <c r="BX592" s="153"/>
      <c r="BY592" s="153"/>
      <c r="BZ592" s="153"/>
      <c r="CA592" s="153"/>
      <c r="CB592" s="153"/>
      <c r="CC592" s="153"/>
      <c r="CD592" s="153"/>
      <c r="CE592" s="153"/>
      <c r="CF592" s="153"/>
      <c r="CG592" s="153"/>
      <c r="CH592" s="153"/>
      <c r="CI592" s="153"/>
      <c r="CJ592" s="153"/>
      <c r="CK592" s="153"/>
      <c r="CL592" s="153"/>
      <c r="CM592" s="153"/>
      <c r="CN592" s="153"/>
      <c r="CO592" s="153"/>
      <c r="CP592" s="153"/>
      <c r="CQ592" s="153"/>
      <c r="CR592" s="153"/>
      <c r="CS592" s="153"/>
      <c r="CT592" s="153"/>
      <c r="CU592" s="153"/>
      <c r="CV592" s="153"/>
      <c r="CW592" s="153"/>
      <c r="CX592" s="153"/>
      <c r="CY592" s="153"/>
      <c r="CZ592" s="153"/>
      <c r="DA592" s="153"/>
      <c r="DB592" s="153"/>
      <c r="DC592" s="153"/>
      <c r="DD592" s="153"/>
      <c r="DE592" s="153"/>
      <c r="DF592" s="153"/>
      <c r="DG592" s="153"/>
      <c r="DH592" s="153"/>
      <c r="DI592" s="153"/>
      <c r="DJ592" s="153"/>
      <c r="DK592" s="153"/>
      <c r="DL592" s="153"/>
      <c r="DM592" s="153"/>
      <c r="DN592" s="153"/>
      <c r="DO592" s="153"/>
      <c r="DP592" s="153"/>
      <c r="DQ592" s="153"/>
      <c r="DR592" s="153"/>
      <c r="DS592" s="153"/>
      <c r="DT592" s="153"/>
      <c r="DU592" s="153"/>
      <c r="DV592" s="153"/>
      <c r="DW592" s="153"/>
      <c r="DX592" s="153"/>
      <c r="DY592" s="153"/>
      <c r="DZ592" s="153"/>
      <c r="EA592" s="153"/>
      <c r="EB592" s="153"/>
      <c r="EC592" s="153"/>
      <c r="ED592" s="153"/>
      <c r="EE592" s="153"/>
      <c r="EF592" s="153"/>
      <c r="EG592" s="153"/>
      <c r="EH592" s="153"/>
      <c r="EI592" s="153"/>
      <c r="EJ592" s="153"/>
      <c r="EK592" s="153"/>
      <c r="EL592" s="153"/>
      <c r="EM592" s="153"/>
      <c r="EN592" s="153"/>
      <c r="EO592" s="153"/>
      <c r="EP592" s="153"/>
      <c r="EQ592" s="153"/>
      <c r="ER592" s="153"/>
      <c r="ES592" s="153"/>
      <c r="ET592" s="153"/>
      <c r="EU592" s="153"/>
      <c r="EV592" s="153"/>
      <c r="EW592" s="153"/>
      <c r="EX592" s="153"/>
      <c r="EY592" s="153"/>
      <c r="EZ592" s="153"/>
      <c r="FA592" s="153"/>
      <c r="FB592" s="153"/>
      <c r="FC592" s="153"/>
      <c r="FD592" s="153"/>
      <c r="FE592" s="153"/>
      <c r="FF592" s="153"/>
      <c r="FG592" s="153"/>
      <c r="FH592" s="153"/>
      <c r="FI592" s="153"/>
      <c r="FJ592" s="153"/>
      <c r="FK592" s="153"/>
      <c r="FL592" s="153"/>
      <c r="FM592" s="153"/>
      <c r="FN592" s="153"/>
      <c r="FO592" s="153"/>
      <c r="FP592" s="153"/>
      <c r="FQ592" s="153"/>
      <c r="FR592" s="153"/>
      <c r="FS592" s="153"/>
      <c r="FT592" s="153"/>
      <c r="FU592" s="153"/>
      <c r="FV592" s="153"/>
      <c r="FW592" s="153"/>
      <c r="FX592" s="153"/>
      <c r="FY592" s="153"/>
      <c r="FZ592" s="153"/>
      <c r="GA592" s="153"/>
      <c r="GB592" s="153"/>
      <c r="GC592" s="153"/>
      <c r="GD592" s="153"/>
      <c r="GE592" s="153"/>
      <c r="GF592" s="153"/>
      <c r="GG592" s="153"/>
      <c r="GH592" s="153"/>
      <c r="GI592" s="153"/>
      <c r="GJ592" s="153"/>
      <c r="GK592" s="153"/>
      <c r="GL592" s="153"/>
      <c r="GM592" s="153"/>
      <c r="GN592" s="153"/>
      <c r="GO592" s="153"/>
      <c r="GP592" s="153"/>
      <c r="GQ592" s="153"/>
      <c r="GR592" s="153"/>
      <c r="GS592" s="153"/>
      <c r="GT592" s="153"/>
      <c r="GU592" s="153"/>
      <c r="GV592" s="153"/>
      <c r="GW592" s="153"/>
      <c r="GX592" s="153"/>
      <c r="GY592" s="153"/>
      <c r="GZ592" s="153"/>
      <c r="HA592" s="153"/>
      <c r="HB592" s="153"/>
      <c r="HC592" s="153"/>
      <c r="HD592" s="153"/>
      <c r="HE592" s="153"/>
      <c r="HF592" s="153"/>
      <c r="HG592" s="153"/>
      <c r="HH592" s="153"/>
      <c r="HI592" s="153"/>
      <c r="HJ592" s="153"/>
      <c r="HK592" s="153"/>
      <c r="HL592" s="153"/>
      <c r="HM592" s="153"/>
      <c r="HN592" s="153"/>
      <c r="HO592" s="153"/>
      <c r="HP592" s="153"/>
      <c r="HQ592" s="153"/>
      <c r="HR592" s="153"/>
      <c r="HS592" s="153"/>
      <c r="HT592" s="153"/>
      <c r="HU592" s="153"/>
    </row>
    <row r="593" spans="1:229" s="26" customFormat="1" ht="38.25">
      <c r="A593" s="172">
        <f t="shared" si="23"/>
        <v>584</v>
      </c>
      <c r="B593" s="54" t="s">
        <v>210</v>
      </c>
      <c r="C593" s="42" t="s">
        <v>369</v>
      </c>
      <c r="D593" s="57">
        <v>1989</v>
      </c>
      <c r="E593" s="42" t="s">
        <v>1614</v>
      </c>
      <c r="F593" s="42" t="s">
        <v>1614</v>
      </c>
      <c r="G593" s="42" t="s">
        <v>1238</v>
      </c>
      <c r="H593" s="42"/>
      <c r="I593" s="42"/>
      <c r="J593" s="42"/>
      <c r="K593" s="65">
        <v>35000</v>
      </c>
      <c r="L593" s="57" t="s">
        <v>1603</v>
      </c>
      <c r="M593" s="55"/>
      <c r="N593" s="42" t="s">
        <v>878</v>
      </c>
      <c r="O593" s="38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  <c r="FV593" s="25"/>
      <c r="FW593" s="25"/>
      <c r="FX593" s="25"/>
      <c r="FY593" s="25"/>
      <c r="FZ593" s="25"/>
      <c r="GA593" s="25"/>
      <c r="GB593" s="25"/>
      <c r="GC593" s="25"/>
      <c r="GD593" s="25"/>
      <c r="GE593" s="25"/>
      <c r="GF593" s="25"/>
      <c r="GG593" s="25"/>
      <c r="GH593" s="25"/>
      <c r="GI593" s="25"/>
      <c r="GJ593" s="25"/>
      <c r="GK593" s="25"/>
      <c r="GL593" s="25"/>
      <c r="GM593" s="25"/>
      <c r="GN593" s="25"/>
      <c r="GO593" s="25"/>
      <c r="GP593" s="25"/>
      <c r="GQ593" s="25"/>
      <c r="GR593" s="25"/>
      <c r="GS593" s="25"/>
      <c r="GT593" s="25"/>
      <c r="GU593" s="25"/>
      <c r="GV593" s="25"/>
      <c r="GW593" s="25"/>
      <c r="GX593" s="25"/>
      <c r="GY593" s="25"/>
      <c r="GZ593" s="25"/>
      <c r="HA593" s="25"/>
      <c r="HB593" s="25"/>
      <c r="HC593" s="25"/>
      <c r="HD593" s="25"/>
      <c r="HE593" s="25"/>
      <c r="HF593" s="25"/>
      <c r="HG593" s="25"/>
      <c r="HH593" s="25"/>
      <c r="HI593" s="25"/>
      <c r="HJ593" s="25"/>
      <c r="HK593" s="25"/>
      <c r="HL593" s="25"/>
      <c r="HM593" s="25"/>
      <c r="HN593" s="25"/>
      <c r="HO593" s="25"/>
      <c r="HP593" s="25"/>
      <c r="HQ593" s="25"/>
      <c r="HR593" s="25"/>
      <c r="HS593" s="25"/>
      <c r="HT593" s="25"/>
      <c r="HU593" s="25"/>
    </row>
    <row r="594" spans="1:229" s="26" customFormat="1" ht="38.25">
      <c r="A594" s="172">
        <f t="shared" ref="A594:A657" si="24">A593+1</f>
        <v>585</v>
      </c>
      <c r="B594" s="42">
        <v>1510027</v>
      </c>
      <c r="C594" s="42" t="s">
        <v>1055</v>
      </c>
      <c r="D594" s="57">
        <v>1975</v>
      </c>
      <c r="E594" s="42" t="s">
        <v>563</v>
      </c>
      <c r="F594" s="42"/>
      <c r="G594" s="42" t="s">
        <v>1937</v>
      </c>
      <c r="H594" s="57"/>
      <c r="I594" s="57"/>
      <c r="J594" s="57"/>
      <c r="K594" s="65">
        <v>194305.38</v>
      </c>
      <c r="L594" s="57" t="s">
        <v>1095</v>
      </c>
      <c r="M594" s="127" t="s">
        <v>3493</v>
      </c>
      <c r="N594" s="57" t="s">
        <v>878</v>
      </c>
      <c r="O594" s="38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  <c r="FV594" s="25"/>
      <c r="FW594" s="25"/>
      <c r="FX594" s="25"/>
      <c r="FY594" s="25"/>
      <c r="FZ594" s="25"/>
      <c r="GA594" s="25"/>
      <c r="GB594" s="25"/>
      <c r="GC594" s="25"/>
      <c r="GD594" s="25"/>
      <c r="GE594" s="25"/>
      <c r="GF594" s="25"/>
      <c r="GG594" s="25"/>
      <c r="GH594" s="25"/>
      <c r="GI594" s="25"/>
      <c r="GJ594" s="25"/>
      <c r="GK594" s="25"/>
      <c r="GL594" s="25"/>
      <c r="GM594" s="25"/>
      <c r="GN594" s="25"/>
      <c r="GO594" s="25"/>
      <c r="GP594" s="25"/>
      <c r="GQ594" s="25"/>
      <c r="GR594" s="25"/>
      <c r="GS594" s="25"/>
      <c r="GT594" s="25"/>
      <c r="GU594" s="25"/>
      <c r="GV594" s="25"/>
      <c r="GW594" s="25"/>
      <c r="GX594" s="25"/>
      <c r="GY594" s="25"/>
      <c r="GZ594" s="25"/>
      <c r="HA594" s="25"/>
      <c r="HB594" s="25"/>
      <c r="HC594" s="25"/>
      <c r="HD594" s="25"/>
      <c r="HE594" s="25"/>
      <c r="HF594" s="25"/>
      <c r="HG594" s="25"/>
      <c r="HH594" s="25"/>
      <c r="HI594" s="25"/>
      <c r="HJ594" s="25"/>
      <c r="HK594" s="25"/>
      <c r="HL594" s="25"/>
      <c r="HM594" s="25"/>
      <c r="HN594" s="25"/>
      <c r="HO594" s="25"/>
      <c r="HP594" s="25"/>
      <c r="HQ594" s="25"/>
      <c r="HR594" s="25"/>
      <c r="HS594" s="25"/>
      <c r="HT594" s="25"/>
      <c r="HU594" s="25"/>
    </row>
    <row r="595" spans="1:229" s="28" customFormat="1">
      <c r="A595" s="172">
        <f t="shared" si="24"/>
        <v>586</v>
      </c>
      <c r="B595" s="42">
        <v>10104022</v>
      </c>
      <c r="C595" s="42" t="s">
        <v>1636</v>
      </c>
      <c r="D595" s="74" t="s">
        <v>1637</v>
      </c>
      <c r="E595" s="59" t="s">
        <v>1607</v>
      </c>
      <c r="F595" s="42" t="s">
        <v>2150</v>
      </c>
      <c r="G595" s="42" t="s">
        <v>1636</v>
      </c>
      <c r="H595" s="57"/>
      <c r="I595" s="57"/>
      <c r="J595" s="57"/>
      <c r="K595" s="65">
        <v>7334</v>
      </c>
      <c r="L595" s="57" t="s">
        <v>1611</v>
      </c>
      <c r="M595" s="55" t="s">
        <v>1612</v>
      </c>
      <c r="N595" s="57" t="s">
        <v>878</v>
      </c>
      <c r="O595" s="38"/>
    </row>
    <row r="596" spans="1:229" s="28" customFormat="1">
      <c r="A596" s="172">
        <f t="shared" si="24"/>
        <v>587</v>
      </c>
      <c r="B596" s="42">
        <v>10106012</v>
      </c>
      <c r="C596" s="42" t="s">
        <v>1636</v>
      </c>
      <c r="D596" s="74" t="s">
        <v>1638</v>
      </c>
      <c r="E596" s="59" t="s">
        <v>1607</v>
      </c>
      <c r="F596" s="42" t="s">
        <v>2150</v>
      </c>
      <c r="G596" s="42" t="s">
        <v>1636</v>
      </c>
      <c r="H596" s="57"/>
      <c r="I596" s="57"/>
      <c r="J596" s="57"/>
      <c r="K596" s="65">
        <v>4860</v>
      </c>
      <c r="L596" s="57" t="s">
        <v>1611</v>
      </c>
      <c r="M596" s="55" t="s">
        <v>1612</v>
      </c>
      <c r="N596" s="57" t="s">
        <v>878</v>
      </c>
      <c r="O596" s="38"/>
    </row>
    <row r="597" spans="1:229" s="28" customFormat="1">
      <c r="A597" s="172">
        <f t="shared" si="24"/>
        <v>588</v>
      </c>
      <c r="B597" s="42">
        <v>10106018</v>
      </c>
      <c r="C597" s="42" t="s">
        <v>1639</v>
      </c>
      <c r="D597" s="74" t="s">
        <v>1640</v>
      </c>
      <c r="E597" s="59" t="s">
        <v>1607</v>
      </c>
      <c r="F597" s="42" t="s">
        <v>2150</v>
      </c>
      <c r="G597" s="42" t="s">
        <v>1639</v>
      </c>
      <c r="H597" s="57"/>
      <c r="I597" s="57"/>
      <c r="J597" s="57"/>
      <c r="K597" s="65">
        <v>3614</v>
      </c>
      <c r="L597" s="57" t="s">
        <v>1611</v>
      </c>
      <c r="M597" s="55" t="s">
        <v>1612</v>
      </c>
      <c r="N597" s="57" t="s">
        <v>878</v>
      </c>
      <c r="O597" s="38"/>
    </row>
    <row r="598" spans="1:229" s="28" customFormat="1">
      <c r="A598" s="172">
        <f t="shared" si="24"/>
        <v>589</v>
      </c>
      <c r="B598" s="42">
        <v>10106019</v>
      </c>
      <c r="C598" s="42" t="s">
        <v>1639</v>
      </c>
      <c r="D598" s="74" t="s">
        <v>1640</v>
      </c>
      <c r="E598" s="59" t="s">
        <v>1607</v>
      </c>
      <c r="F598" s="42" t="s">
        <v>2150</v>
      </c>
      <c r="G598" s="42" t="s">
        <v>1639</v>
      </c>
      <c r="H598" s="57"/>
      <c r="I598" s="57"/>
      <c r="J598" s="57"/>
      <c r="K598" s="65">
        <v>3614</v>
      </c>
      <c r="L598" s="57" t="s">
        <v>1611</v>
      </c>
      <c r="M598" s="55" t="s">
        <v>1612</v>
      </c>
      <c r="N598" s="57" t="s">
        <v>878</v>
      </c>
      <c r="O598" s="38"/>
    </row>
    <row r="599" spans="1:229" s="28" customFormat="1">
      <c r="A599" s="172">
        <f t="shared" si="24"/>
        <v>590</v>
      </c>
      <c r="B599" s="42">
        <v>10104023</v>
      </c>
      <c r="C599" s="42" t="s">
        <v>1641</v>
      </c>
      <c r="D599" s="57" t="s">
        <v>1640</v>
      </c>
      <c r="E599" s="59" t="s">
        <v>1607</v>
      </c>
      <c r="F599" s="42" t="s">
        <v>2150</v>
      </c>
      <c r="G599" s="42" t="s">
        <v>1641</v>
      </c>
      <c r="H599" s="57"/>
      <c r="I599" s="57"/>
      <c r="J599" s="57"/>
      <c r="K599" s="65">
        <v>5421</v>
      </c>
      <c r="L599" s="57" t="s">
        <v>1611</v>
      </c>
      <c r="M599" s="55" t="s">
        <v>1612</v>
      </c>
      <c r="N599" s="57" t="s">
        <v>878</v>
      </c>
      <c r="O599" s="38"/>
    </row>
    <row r="600" spans="1:229" s="28" customFormat="1" ht="25.5">
      <c r="A600" s="172">
        <f t="shared" si="24"/>
        <v>591</v>
      </c>
      <c r="B600" s="42">
        <v>10106008</v>
      </c>
      <c r="C600" s="42" t="s">
        <v>1642</v>
      </c>
      <c r="D600" s="57" t="s">
        <v>1640</v>
      </c>
      <c r="E600" s="59" t="s">
        <v>1607</v>
      </c>
      <c r="F600" s="42" t="s">
        <v>2150</v>
      </c>
      <c r="G600" s="42" t="s">
        <v>1642</v>
      </c>
      <c r="H600" s="57"/>
      <c r="I600" s="57"/>
      <c r="J600" s="57"/>
      <c r="K600" s="65">
        <v>7367</v>
      </c>
      <c r="L600" s="57" t="s">
        <v>1611</v>
      </c>
      <c r="M600" s="55" t="s">
        <v>1612</v>
      </c>
      <c r="N600" s="57" t="s">
        <v>878</v>
      </c>
      <c r="O600" s="38"/>
    </row>
    <row r="601" spans="1:229" s="28" customFormat="1" ht="25.5">
      <c r="A601" s="172">
        <f t="shared" si="24"/>
        <v>592</v>
      </c>
      <c r="B601" s="42">
        <v>10104013</v>
      </c>
      <c r="C601" s="42" t="s">
        <v>1643</v>
      </c>
      <c r="D601" s="57" t="s">
        <v>1637</v>
      </c>
      <c r="E601" s="59" t="s">
        <v>1607</v>
      </c>
      <c r="F601" s="42" t="s">
        <v>2150</v>
      </c>
      <c r="G601" s="42" t="s">
        <v>1643</v>
      </c>
      <c r="H601" s="57"/>
      <c r="I601" s="57"/>
      <c r="J601" s="57"/>
      <c r="K601" s="65">
        <v>14685</v>
      </c>
      <c r="L601" s="57" t="s">
        <v>1611</v>
      </c>
      <c r="M601" s="55" t="s">
        <v>1612</v>
      </c>
      <c r="N601" s="57" t="s">
        <v>878</v>
      </c>
      <c r="O601" s="38"/>
    </row>
    <row r="602" spans="1:229" s="28" customFormat="1">
      <c r="A602" s="172">
        <f t="shared" si="24"/>
        <v>593</v>
      </c>
      <c r="B602" s="42">
        <v>10106020</v>
      </c>
      <c r="C602" s="42" t="s">
        <v>940</v>
      </c>
      <c r="D602" s="57" t="s">
        <v>1640</v>
      </c>
      <c r="E602" s="59" t="s">
        <v>1607</v>
      </c>
      <c r="F602" s="42" t="s">
        <v>2150</v>
      </c>
      <c r="G602" s="42" t="s">
        <v>940</v>
      </c>
      <c r="H602" s="57"/>
      <c r="I602" s="57"/>
      <c r="J602" s="57"/>
      <c r="K602" s="65">
        <v>1598.5</v>
      </c>
      <c r="L602" s="57" t="s">
        <v>1611</v>
      </c>
      <c r="M602" s="55" t="s">
        <v>1612</v>
      </c>
      <c r="N602" s="57" t="s">
        <v>878</v>
      </c>
      <c r="O602" s="38"/>
    </row>
    <row r="603" spans="1:229" s="28" customFormat="1">
      <c r="A603" s="172">
        <f t="shared" si="24"/>
        <v>594</v>
      </c>
      <c r="B603" s="42">
        <v>10106021</v>
      </c>
      <c r="C603" s="42" t="s">
        <v>940</v>
      </c>
      <c r="D603" s="57" t="s">
        <v>1640</v>
      </c>
      <c r="E603" s="59" t="s">
        <v>1607</v>
      </c>
      <c r="F603" s="42" t="s">
        <v>2150</v>
      </c>
      <c r="G603" s="42" t="s">
        <v>940</v>
      </c>
      <c r="H603" s="57"/>
      <c r="I603" s="57"/>
      <c r="J603" s="57"/>
      <c r="K603" s="65">
        <v>1598.5</v>
      </c>
      <c r="L603" s="57" t="s">
        <v>1611</v>
      </c>
      <c r="M603" s="55" t="s">
        <v>1612</v>
      </c>
      <c r="N603" s="57" t="s">
        <v>878</v>
      </c>
      <c r="O603" s="38"/>
    </row>
    <row r="604" spans="1:229" s="28" customFormat="1">
      <c r="A604" s="172">
        <f t="shared" si="24"/>
        <v>595</v>
      </c>
      <c r="B604" s="42">
        <v>10106022</v>
      </c>
      <c r="C604" s="42" t="s">
        <v>940</v>
      </c>
      <c r="D604" s="57" t="s">
        <v>1640</v>
      </c>
      <c r="E604" s="59" t="s">
        <v>1607</v>
      </c>
      <c r="F604" s="42" t="s">
        <v>2150</v>
      </c>
      <c r="G604" s="42" t="s">
        <v>940</v>
      </c>
      <c r="H604" s="57"/>
      <c r="I604" s="57"/>
      <c r="J604" s="57"/>
      <c r="K604" s="65">
        <v>1598.5</v>
      </c>
      <c r="L604" s="57" t="s">
        <v>1611</v>
      </c>
      <c r="M604" s="55" t="s">
        <v>1612</v>
      </c>
      <c r="N604" s="57" t="s">
        <v>878</v>
      </c>
      <c r="O604" s="38"/>
    </row>
    <row r="605" spans="1:229" s="28" customFormat="1">
      <c r="A605" s="172">
        <f t="shared" si="24"/>
        <v>596</v>
      </c>
      <c r="B605" s="42">
        <v>10106023</v>
      </c>
      <c r="C605" s="42" t="s">
        <v>940</v>
      </c>
      <c r="D605" s="57" t="s">
        <v>1640</v>
      </c>
      <c r="E605" s="59" t="s">
        <v>1607</v>
      </c>
      <c r="F605" s="42" t="s">
        <v>2150</v>
      </c>
      <c r="G605" s="42" t="s">
        <v>940</v>
      </c>
      <c r="H605" s="57"/>
      <c r="I605" s="57"/>
      <c r="J605" s="57"/>
      <c r="K605" s="65">
        <v>1598.5</v>
      </c>
      <c r="L605" s="57" t="s">
        <v>1611</v>
      </c>
      <c r="M605" s="55" t="s">
        <v>1612</v>
      </c>
      <c r="N605" s="57" t="s">
        <v>878</v>
      </c>
      <c r="O605" s="38"/>
    </row>
    <row r="606" spans="1:229" s="28" customFormat="1">
      <c r="A606" s="172">
        <f t="shared" si="24"/>
        <v>597</v>
      </c>
      <c r="B606" s="42">
        <v>10106014</v>
      </c>
      <c r="C606" s="42" t="s">
        <v>1644</v>
      </c>
      <c r="D606" s="74" t="s">
        <v>1638</v>
      </c>
      <c r="E606" s="59" t="s">
        <v>1607</v>
      </c>
      <c r="F606" s="42" t="s">
        <v>2150</v>
      </c>
      <c r="G606" s="42" t="s">
        <v>1644</v>
      </c>
      <c r="H606" s="57"/>
      <c r="I606" s="57"/>
      <c r="J606" s="57"/>
      <c r="K606" s="65">
        <v>2650</v>
      </c>
      <c r="L606" s="57" t="s">
        <v>1611</v>
      </c>
      <c r="M606" s="55" t="s">
        <v>1612</v>
      </c>
      <c r="N606" s="57" t="s">
        <v>878</v>
      </c>
      <c r="O606" s="38"/>
    </row>
    <row r="607" spans="1:229" s="28" customFormat="1">
      <c r="A607" s="172">
        <f t="shared" si="24"/>
        <v>598</v>
      </c>
      <c r="B607" s="42">
        <v>10104016</v>
      </c>
      <c r="C607" s="42" t="s">
        <v>1645</v>
      </c>
      <c r="D607" s="57" t="s">
        <v>1640</v>
      </c>
      <c r="E607" s="59" t="s">
        <v>1607</v>
      </c>
      <c r="F607" s="42" t="s">
        <v>2150</v>
      </c>
      <c r="G607" s="42" t="s">
        <v>1645</v>
      </c>
      <c r="H607" s="57"/>
      <c r="I607" s="57"/>
      <c r="J607" s="57"/>
      <c r="K607" s="65">
        <v>8008</v>
      </c>
      <c r="L607" s="57" t="s">
        <v>1611</v>
      </c>
      <c r="M607" s="55" t="s">
        <v>1612</v>
      </c>
      <c r="N607" s="57" t="s">
        <v>878</v>
      </c>
      <c r="O607" s="38"/>
    </row>
    <row r="608" spans="1:229" s="28" customFormat="1">
      <c r="A608" s="172">
        <f t="shared" si="24"/>
        <v>599</v>
      </c>
      <c r="B608" s="42">
        <v>10104015</v>
      </c>
      <c r="C608" s="42" t="s">
        <v>1646</v>
      </c>
      <c r="D608" s="57" t="s">
        <v>1637</v>
      </c>
      <c r="E608" s="59" t="s">
        <v>1607</v>
      </c>
      <c r="F608" s="42" t="s">
        <v>2150</v>
      </c>
      <c r="G608" s="42" t="s">
        <v>1646</v>
      </c>
      <c r="H608" s="57"/>
      <c r="I608" s="57"/>
      <c r="J608" s="57"/>
      <c r="K608" s="65">
        <v>7344</v>
      </c>
      <c r="L608" s="57" t="s">
        <v>1611</v>
      </c>
      <c r="M608" s="55" t="s">
        <v>1612</v>
      </c>
      <c r="N608" s="57" t="s">
        <v>878</v>
      </c>
      <c r="O608" s="38"/>
    </row>
    <row r="609" spans="1:15" s="28" customFormat="1">
      <c r="A609" s="172">
        <f t="shared" si="24"/>
        <v>600</v>
      </c>
      <c r="B609" s="42">
        <v>10104008</v>
      </c>
      <c r="C609" s="42" t="s">
        <v>361</v>
      </c>
      <c r="D609" s="57" t="s">
        <v>1647</v>
      </c>
      <c r="E609" s="59" t="s">
        <v>1607</v>
      </c>
      <c r="F609" s="42" t="s">
        <v>2150</v>
      </c>
      <c r="G609" s="42" t="s">
        <v>361</v>
      </c>
      <c r="H609" s="57"/>
      <c r="I609" s="57"/>
      <c r="J609" s="57"/>
      <c r="K609" s="65">
        <v>9381</v>
      </c>
      <c r="L609" s="57" t="s">
        <v>1611</v>
      </c>
      <c r="M609" s="55" t="s">
        <v>1612</v>
      </c>
      <c r="N609" s="57" t="s">
        <v>878</v>
      </c>
      <c r="O609" s="38"/>
    </row>
    <row r="610" spans="1:15" s="28" customFormat="1">
      <c r="A610" s="172">
        <f t="shared" si="24"/>
        <v>601</v>
      </c>
      <c r="B610" s="42">
        <v>10104018</v>
      </c>
      <c r="C610" s="42" t="s">
        <v>1648</v>
      </c>
      <c r="D610" s="57" t="s">
        <v>1637</v>
      </c>
      <c r="E610" s="59" t="s">
        <v>1607</v>
      </c>
      <c r="F610" s="42" t="s">
        <v>2150</v>
      </c>
      <c r="G610" s="42" t="s">
        <v>1648</v>
      </c>
      <c r="H610" s="57"/>
      <c r="I610" s="57"/>
      <c r="J610" s="57"/>
      <c r="K610" s="65">
        <v>1900</v>
      </c>
      <c r="L610" s="57" t="s">
        <v>1611</v>
      </c>
      <c r="M610" s="55" t="s">
        <v>1612</v>
      </c>
      <c r="N610" s="57" t="s">
        <v>878</v>
      </c>
      <c r="O610" s="38"/>
    </row>
    <row r="611" spans="1:15" s="28" customFormat="1">
      <c r="A611" s="172">
        <f t="shared" si="24"/>
        <v>602</v>
      </c>
      <c r="B611" s="42">
        <v>10104024</v>
      </c>
      <c r="C611" s="42" t="s">
        <v>1648</v>
      </c>
      <c r="D611" s="57" t="s">
        <v>1637</v>
      </c>
      <c r="E611" s="59" t="s">
        <v>1607</v>
      </c>
      <c r="F611" s="42" t="s">
        <v>2150</v>
      </c>
      <c r="G611" s="42" t="s">
        <v>1648</v>
      </c>
      <c r="H611" s="57"/>
      <c r="I611" s="57"/>
      <c r="J611" s="57"/>
      <c r="K611" s="65">
        <v>1900</v>
      </c>
      <c r="L611" s="57" t="s">
        <v>1611</v>
      </c>
      <c r="M611" s="55" t="s">
        <v>1612</v>
      </c>
      <c r="N611" s="57" t="s">
        <v>878</v>
      </c>
      <c r="O611" s="38"/>
    </row>
    <row r="612" spans="1:15" s="28" customFormat="1">
      <c r="A612" s="172">
        <f t="shared" si="24"/>
        <v>603</v>
      </c>
      <c r="B612" s="42">
        <v>10106016</v>
      </c>
      <c r="C612" s="42" t="s">
        <v>1648</v>
      </c>
      <c r="D612" s="57" t="s">
        <v>1637</v>
      </c>
      <c r="E612" s="59" t="s">
        <v>1607</v>
      </c>
      <c r="F612" s="42" t="s">
        <v>2150</v>
      </c>
      <c r="G612" s="42" t="s">
        <v>1648</v>
      </c>
      <c r="H612" s="57"/>
      <c r="I612" s="57"/>
      <c r="J612" s="57"/>
      <c r="K612" s="65">
        <v>1900</v>
      </c>
      <c r="L612" s="57" t="s">
        <v>1611</v>
      </c>
      <c r="M612" s="55" t="s">
        <v>1612</v>
      </c>
      <c r="N612" s="57" t="s">
        <v>878</v>
      </c>
      <c r="O612" s="38"/>
    </row>
    <row r="613" spans="1:15" s="28" customFormat="1">
      <c r="A613" s="172">
        <f t="shared" si="24"/>
        <v>604</v>
      </c>
      <c r="B613" s="42">
        <v>10104012</v>
      </c>
      <c r="C613" s="42" t="s">
        <v>1649</v>
      </c>
      <c r="D613" s="57" t="s">
        <v>1637</v>
      </c>
      <c r="E613" s="59" t="s">
        <v>1607</v>
      </c>
      <c r="F613" s="42" t="s">
        <v>2150</v>
      </c>
      <c r="G613" s="42" t="s">
        <v>1649</v>
      </c>
      <c r="H613" s="57"/>
      <c r="I613" s="57"/>
      <c r="J613" s="57"/>
      <c r="K613" s="65">
        <v>31353.87</v>
      </c>
      <c r="L613" s="57" t="s">
        <v>1611</v>
      </c>
      <c r="M613" s="55" t="s">
        <v>1612</v>
      </c>
      <c r="N613" s="57" t="s">
        <v>878</v>
      </c>
      <c r="O613" s="38"/>
    </row>
    <row r="614" spans="1:15" s="28" customFormat="1">
      <c r="A614" s="172">
        <f t="shared" si="24"/>
        <v>605</v>
      </c>
      <c r="B614" s="42">
        <v>10104014</v>
      </c>
      <c r="C614" s="42" t="s">
        <v>1650</v>
      </c>
      <c r="D614" s="57" t="s">
        <v>1637</v>
      </c>
      <c r="E614" s="59" t="s">
        <v>1607</v>
      </c>
      <c r="F614" s="42" t="s">
        <v>2150</v>
      </c>
      <c r="G614" s="42" t="s">
        <v>1650</v>
      </c>
      <c r="H614" s="57"/>
      <c r="I614" s="57"/>
      <c r="J614" s="57"/>
      <c r="K614" s="65">
        <v>19382.400000000001</v>
      </c>
      <c r="L614" s="57" t="s">
        <v>1611</v>
      </c>
      <c r="M614" s="55" t="s">
        <v>1612</v>
      </c>
      <c r="N614" s="57" t="s">
        <v>878</v>
      </c>
      <c r="O614" s="38"/>
    </row>
    <row r="615" spans="1:15" s="28" customFormat="1">
      <c r="A615" s="172">
        <f t="shared" si="24"/>
        <v>606</v>
      </c>
      <c r="B615" s="42">
        <v>10104011</v>
      </c>
      <c r="C615" s="42" t="s">
        <v>1651</v>
      </c>
      <c r="D615" s="57" t="s">
        <v>1637</v>
      </c>
      <c r="E615" s="59" t="s">
        <v>1607</v>
      </c>
      <c r="F615" s="42" t="s">
        <v>2150</v>
      </c>
      <c r="G615" s="42" t="s">
        <v>1651</v>
      </c>
      <c r="H615" s="57"/>
      <c r="I615" s="57"/>
      <c r="J615" s="57"/>
      <c r="K615" s="65">
        <v>11220</v>
      </c>
      <c r="L615" s="57" t="s">
        <v>1611</v>
      </c>
      <c r="M615" s="55" t="s">
        <v>1612</v>
      </c>
      <c r="N615" s="57" t="s">
        <v>878</v>
      </c>
      <c r="O615" s="38"/>
    </row>
    <row r="616" spans="1:15" s="28" customFormat="1">
      <c r="A616" s="172">
        <f t="shared" si="24"/>
        <v>607</v>
      </c>
      <c r="B616" s="42">
        <v>10104017</v>
      </c>
      <c r="C616" s="42" t="s">
        <v>1652</v>
      </c>
      <c r="D616" s="57" t="s">
        <v>1640</v>
      </c>
      <c r="E616" s="59" t="s">
        <v>1607</v>
      </c>
      <c r="F616" s="42" t="s">
        <v>2150</v>
      </c>
      <c r="G616" s="42" t="s">
        <v>1652</v>
      </c>
      <c r="H616" s="57"/>
      <c r="I616" s="57"/>
      <c r="J616" s="57"/>
      <c r="K616" s="65">
        <v>7288</v>
      </c>
      <c r="L616" s="57" t="s">
        <v>1611</v>
      </c>
      <c r="M616" s="55" t="s">
        <v>1612</v>
      </c>
      <c r="N616" s="57" t="s">
        <v>878</v>
      </c>
      <c r="O616" s="38"/>
    </row>
    <row r="617" spans="1:15" s="28" customFormat="1">
      <c r="A617" s="172">
        <f t="shared" si="24"/>
        <v>608</v>
      </c>
      <c r="B617" s="42">
        <v>10104026</v>
      </c>
      <c r="C617" s="42" t="s">
        <v>1653</v>
      </c>
      <c r="D617" s="57" t="s">
        <v>1640</v>
      </c>
      <c r="E617" s="59" t="s">
        <v>1607</v>
      </c>
      <c r="F617" s="42" t="s">
        <v>2150</v>
      </c>
      <c r="G617" s="42" t="s">
        <v>1653</v>
      </c>
      <c r="H617" s="57"/>
      <c r="I617" s="57"/>
      <c r="J617" s="57"/>
      <c r="K617" s="65">
        <v>2224</v>
      </c>
      <c r="L617" s="57" t="s">
        <v>1611</v>
      </c>
      <c r="M617" s="55" t="s">
        <v>1612</v>
      </c>
      <c r="N617" s="57" t="s">
        <v>878</v>
      </c>
      <c r="O617" s="38"/>
    </row>
    <row r="618" spans="1:15" s="28" customFormat="1">
      <c r="A618" s="172">
        <f t="shared" si="24"/>
        <v>609</v>
      </c>
      <c r="B618" s="42">
        <v>10104009</v>
      </c>
      <c r="C618" s="42" t="s">
        <v>1654</v>
      </c>
      <c r="D618" s="57" t="s">
        <v>1640</v>
      </c>
      <c r="E618" s="59" t="s">
        <v>1607</v>
      </c>
      <c r="F618" s="42" t="s">
        <v>2150</v>
      </c>
      <c r="G618" s="42" t="s">
        <v>1654</v>
      </c>
      <c r="H618" s="57"/>
      <c r="I618" s="57"/>
      <c r="J618" s="57"/>
      <c r="K618" s="65">
        <v>15486</v>
      </c>
      <c r="L618" s="57" t="s">
        <v>1611</v>
      </c>
      <c r="M618" s="55" t="s">
        <v>1612</v>
      </c>
      <c r="N618" s="57" t="s">
        <v>878</v>
      </c>
      <c r="O618" s="38"/>
    </row>
    <row r="619" spans="1:15" s="28" customFormat="1">
      <c r="A619" s="172">
        <f t="shared" si="24"/>
        <v>610</v>
      </c>
      <c r="B619" s="42">
        <v>10104040</v>
      </c>
      <c r="C619" s="42" t="s">
        <v>1655</v>
      </c>
      <c r="D619" s="57" t="s">
        <v>1656</v>
      </c>
      <c r="E619" s="59" t="s">
        <v>1607</v>
      </c>
      <c r="F619" s="42" t="s">
        <v>2150</v>
      </c>
      <c r="G619" s="42" t="s">
        <v>1655</v>
      </c>
      <c r="H619" s="57"/>
      <c r="I619" s="57"/>
      <c r="J619" s="57"/>
      <c r="K619" s="65">
        <v>7784</v>
      </c>
      <c r="L619" s="57" t="s">
        <v>1611</v>
      </c>
      <c r="M619" s="55" t="s">
        <v>1612</v>
      </c>
      <c r="N619" s="57" t="s">
        <v>878</v>
      </c>
      <c r="O619" s="38"/>
    </row>
    <row r="620" spans="1:15" s="28" customFormat="1" ht="25.5">
      <c r="A620" s="172">
        <f t="shared" si="24"/>
        <v>611</v>
      </c>
      <c r="B620" s="54" t="s">
        <v>473</v>
      </c>
      <c r="C620" s="42" t="s">
        <v>474</v>
      </c>
      <c r="D620" s="57" t="s">
        <v>1640</v>
      </c>
      <c r="E620" s="59" t="s">
        <v>1607</v>
      </c>
      <c r="F620" s="42" t="s">
        <v>2150</v>
      </c>
      <c r="G620" s="42" t="s">
        <v>474</v>
      </c>
      <c r="H620" s="57"/>
      <c r="I620" s="57"/>
      <c r="J620" s="57"/>
      <c r="K620" s="65">
        <v>14456</v>
      </c>
      <c r="L620" s="57" t="s">
        <v>1611</v>
      </c>
      <c r="M620" s="55" t="s">
        <v>1612</v>
      </c>
      <c r="N620" s="57" t="s">
        <v>878</v>
      </c>
      <c r="O620" s="38"/>
    </row>
    <row r="621" spans="1:15" s="28" customFormat="1">
      <c r="A621" s="172">
        <f t="shared" si="24"/>
        <v>612</v>
      </c>
      <c r="B621" s="54" t="s">
        <v>475</v>
      </c>
      <c r="C621" s="42" t="s">
        <v>476</v>
      </c>
      <c r="D621" s="57" t="s">
        <v>1638</v>
      </c>
      <c r="E621" s="59" t="s">
        <v>1607</v>
      </c>
      <c r="F621" s="42" t="s">
        <v>2150</v>
      </c>
      <c r="G621" s="42" t="s">
        <v>476</v>
      </c>
      <c r="H621" s="57"/>
      <c r="I621" s="57"/>
      <c r="J621" s="57"/>
      <c r="K621" s="65">
        <v>4664</v>
      </c>
      <c r="L621" s="57" t="s">
        <v>1611</v>
      </c>
      <c r="M621" s="55" t="s">
        <v>1612</v>
      </c>
      <c r="N621" s="57" t="s">
        <v>878</v>
      </c>
      <c r="O621" s="38"/>
    </row>
    <row r="622" spans="1:15" s="28" customFormat="1">
      <c r="A622" s="172">
        <f t="shared" si="24"/>
        <v>613</v>
      </c>
      <c r="B622" s="54" t="s">
        <v>477</v>
      </c>
      <c r="C622" s="42" t="s">
        <v>478</v>
      </c>
      <c r="D622" s="57" t="s">
        <v>1638</v>
      </c>
      <c r="E622" s="59" t="s">
        <v>1607</v>
      </c>
      <c r="F622" s="42" t="s">
        <v>2150</v>
      </c>
      <c r="G622" s="42" t="s">
        <v>478</v>
      </c>
      <c r="H622" s="57"/>
      <c r="I622" s="57"/>
      <c r="J622" s="57"/>
      <c r="K622" s="65">
        <v>3816</v>
      </c>
      <c r="L622" s="57" t="s">
        <v>1611</v>
      </c>
      <c r="M622" s="55" t="s">
        <v>1612</v>
      </c>
      <c r="N622" s="57" t="s">
        <v>878</v>
      </c>
      <c r="O622" s="38"/>
    </row>
    <row r="623" spans="1:15" s="28" customFormat="1">
      <c r="A623" s="172">
        <f t="shared" si="24"/>
        <v>614</v>
      </c>
      <c r="B623" s="88" t="s">
        <v>479</v>
      </c>
      <c r="C623" s="42" t="s">
        <v>480</v>
      </c>
      <c r="D623" s="57" t="s">
        <v>1640</v>
      </c>
      <c r="E623" s="59" t="s">
        <v>1607</v>
      </c>
      <c r="F623" s="42" t="s">
        <v>2150</v>
      </c>
      <c r="G623" s="42" t="s">
        <v>480</v>
      </c>
      <c r="H623" s="57"/>
      <c r="I623" s="57"/>
      <c r="J623" s="57"/>
      <c r="K623" s="65">
        <v>5838</v>
      </c>
      <c r="L623" s="57" t="s">
        <v>1611</v>
      </c>
      <c r="M623" s="55" t="s">
        <v>1612</v>
      </c>
      <c r="N623" s="57" t="s">
        <v>878</v>
      </c>
      <c r="O623" s="38"/>
    </row>
    <row r="624" spans="1:15" s="28" customFormat="1">
      <c r="A624" s="172">
        <f t="shared" si="24"/>
        <v>615</v>
      </c>
      <c r="B624" s="54" t="s">
        <v>481</v>
      </c>
      <c r="C624" s="42" t="s">
        <v>482</v>
      </c>
      <c r="D624" s="57" t="s">
        <v>483</v>
      </c>
      <c r="E624" s="59" t="s">
        <v>1607</v>
      </c>
      <c r="F624" s="42" t="s">
        <v>2150</v>
      </c>
      <c r="G624" s="42" t="s">
        <v>482</v>
      </c>
      <c r="H624" s="57"/>
      <c r="I624" s="57"/>
      <c r="J624" s="57"/>
      <c r="K624" s="65">
        <v>150</v>
      </c>
      <c r="L624" s="57" t="s">
        <v>1611</v>
      </c>
      <c r="M624" s="55" t="s">
        <v>1612</v>
      </c>
      <c r="N624" s="57" t="s">
        <v>878</v>
      </c>
      <c r="O624" s="38"/>
    </row>
    <row r="625" spans="1:15" s="28" customFormat="1">
      <c r="A625" s="172">
        <f t="shared" si="24"/>
        <v>616</v>
      </c>
      <c r="B625" s="54" t="s">
        <v>484</v>
      </c>
      <c r="C625" s="42" t="s">
        <v>482</v>
      </c>
      <c r="D625" s="57" t="s">
        <v>483</v>
      </c>
      <c r="E625" s="59" t="s">
        <v>1607</v>
      </c>
      <c r="F625" s="42" t="s">
        <v>2150</v>
      </c>
      <c r="G625" s="42" t="s">
        <v>482</v>
      </c>
      <c r="H625" s="57"/>
      <c r="I625" s="57"/>
      <c r="J625" s="57"/>
      <c r="K625" s="65">
        <v>150</v>
      </c>
      <c r="L625" s="57" t="s">
        <v>1611</v>
      </c>
      <c r="M625" s="55" t="s">
        <v>1612</v>
      </c>
      <c r="N625" s="57" t="s">
        <v>878</v>
      </c>
      <c r="O625" s="38"/>
    </row>
    <row r="626" spans="1:15" s="28" customFormat="1">
      <c r="A626" s="172">
        <f t="shared" si="24"/>
        <v>617</v>
      </c>
      <c r="B626" s="54" t="s">
        <v>485</v>
      </c>
      <c r="C626" s="42" t="s">
        <v>482</v>
      </c>
      <c r="D626" s="57" t="s">
        <v>483</v>
      </c>
      <c r="E626" s="59" t="s">
        <v>1607</v>
      </c>
      <c r="F626" s="42" t="s">
        <v>2150</v>
      </c>
      <c r="G626" s="42" t="s">
        <v>482</v>
      </c>
      <c r="H626" s="57"/>
      <c r="I626" s="57"/>
      <c r="J626" s="57"/>
      <c r="K626" s="65">
        <v>150</v>
      </c>
      <c r="L626" s="57" t="s">
        <v>1611</v>
      </c>
      <c r="M626" s="55" t="s">
        <v>1612</v>
      </c>
      <c r="N626" s="57" t="s">
        <v>878</v>
      </c>
      <c r="O626" s="38"/>
    </row>
    <row r="627" spans="1:15" s="28" customFormat="1">
      <c r="A627" s="172">
        <f t="shared" si="24"/>
        <v>618</v>
      </c>
      <c r="B627" s="54" t="s">
        <v>486</v>
      </c>
      <c r="C627" s="42" t="s">
        <v>482</v>
      </c>
      <c r="D627" s="57" t="s">
        <v>483</v>
      </c>
      <c r="E627" s="59" t="s">
        <v>1607</v>
      </c>
      <c r="F627" s="42" t="s">
        <v>2150</v>
      </c>
      <c r="G627" s="42" t="s">
        <v>482</v>
      </c>
      <c r="H627" s="57"/>
      <c r="I627" s="57"/>
      <c r="J627" s="57"/>
      <c r="K627" s="65">
        <v>150</v>
      </c>
      <c r="L627" s="57" t="s">
        <v>1611</v>
      </c>
      <c r="M627" s="55" t="s">
        <v>1612</v>
      </c>
      <c r="N627" s="57" t="s">
        <v>878</v>
      </c>
      <c r="O627" s="38"/>
    </row>
    <row r="628" spans="1:15" s="28" customFormat="1">
      <c r="A628" s="172">
        <f t="shared" si="24"/>
        <v>619</v>
      </c>
      <c r="B628" s="54" t="s">
        <v>487</v>
      </c>
      <c r="C628" s="42" t="s">
        <v>482</v>
      </c>
      <c r="D628" s="57" t="s">
        <v>483</v>
      </c>
      <c r="E628" s="59" t="s">
        <v>1607</v>
      </c>
      <c r="F628" s="42" t="s">
        <v>2150</v>
      </c>
      <c r="G628" s="42" t="s">
        <v>482</v>
      </c>
      <c r="H628" s="57"/>
      <c r="I628" s="57"/>
      <c r="J628" s="57"/>
      <c r="K628" s="65">
        <v>150</v>
      </c>
      <c r="L628" s="57" t="s">
        <v>1611</v>
      </c>
      <c r="M628" s="55" t="s">
        <v>1612</v>
      </c>
      <c r="N628" s="57" t="s">
        <v>878</v>
      </c>
      <c r="O628" s="38"/>
    </row>
    <row r="629" spans="1:15" s="28" customFormat="1">
      <c r="A629" s="172">
        <f t="shared" si="24"/>
        <v>620</v>
      </c>
      <c r="B629" s="54" t="s">
        <v>488</v>
      </c>
      <c r="C629" s="42" t="s">
        <v>482</v>
      </c>
      <c r="D629" s="57" t="s">
        <v>483</v>
      </c>
      <c r="E629" s="59" t="s">
        <v>1607</v>
      </c>
      <c r="F629" s="42" t="s">
        <v>2150</v>
      </c>
      <c r="G629" s="42" t="s">
        <v>482</v>
      </c>
      <c r="H629" s="57"/>
      <c r="I629" s="57"/>
      <c r="J629" s="57"/>
      <c r="K629" s="65">
        <v>150</v>
      </c>
      <c r="L629" s="57" t="s">
        <v>1611</v>
      </c>
      <c r="M629" s="55" t="s">
        <v>1612</v>
      </c>
      <c r="N629" s="57" t="s">
        <v>878</v>
      </c>
      <c r="O629" s="38"/>
    </row>
    <row r="630" spans="1:15" s="28" customFormat="1">
      <c r="A630" s="172">
        <f t="shared" si="24"/>
        <v>621</v>
      </c>
      <c r="B630" s="54" t="s">
        <v>489</v>
      </c>
      <c r="C630" s="42" t="s">
        <v>482</v>
      </c>
      <c r="D630" s="57" t="s">
        <v>483</v>
      </c>
      <c r="E630" s="59" t="s">
        <v>1607</v>
      </c>
      <c r="F630" s="42" t="s">
        <v>2150</v>
      </c>
      <c r="G630" s="42" t="s">
        <v>482</v>
      </c>
      <c r="H630" s="57"/>
      <c r="I630" s="57"/>
      <c r="J630" s="57"/>
      <c r="K630" s="65">
        <v>150</v>
      </c>
      <c r="L630" s="57" t="s">
        <v>1611</v>
      </c>
      <c r="M630" s="55" t="s">
        <v>1612</v>
      </c>
      <c r="N630" s="57" t="s">
        <v>878</v>
      </c>
      <c r="O630" s="38"/>
    </row>
    <row r="631" spans="1:15" s="28" customFormat="1">
      <c r="A631" s="172">
        <f t="shared" si="24"/>
        <v>622</v>
      </c>
      <c r="B631" s="54" t="s">
        <v>490</v>
      </c>
      <c r="C631" s="42" t="s">
        <v>482</v>
      </c>
      <c r="D631" s="57" t="s">
        <v>483</v>
      </c>
      <c r="E631" s="59" t="s">
        <v>1607</v>
      </c>
      <c r="F631" s="42" t="s">
        <v>2150</v>
      </c>
      <c r="G631" s="42" t="s">
        <v>482</v>
      </c>
      <c r="H631" s="57"/>
      <c r="I631" s="57"/>
      <c r="J631" s="57"/>
      <c r="K631" s="65">
        <v>150</v>
      </c>
      <c r="L631" s="57" t="s">
        <v>1611</v>
      </c>
      <c r="M631" s="55" t="s">
        <v>1612</v>
      </c>
      <c r="N631" s="57" t="s">
        <v>878</v>
      </c>
      <c r="O631" s="38"/>
    </row>
    <row r="632" spans="1:15" s="28" customFormat="1">
      <c r="A632" s="172">
        <f t="shared" si="24"/>
        <v>623</v>
      </c>
      <c r="B632" s="54" t="s">
        <v>491</v>
      </c>
      <c r="C632" s="42" t="s">
        <v>482</v>
      </c>
      <c r="D632" s="57" t="s">
        <v>483</v>
      </c>
      <c r="E632" s="59" t="s">
        <v>1607</v>
      </c>
      <c r="F632" s="42" t="s">
        <v>2150</v>
      </c>
      <c r="G632" s="42" t="s">
        <v>482</v>
      </c>
      <c r="H632" s="57"/>
      <c r="I632" s="57"/>
      <c r="J632" s="57"/>
      <c r="K632" s="65">
        <v>150</v>
      </c>
      <c r="L632" s="57" t="s">
        <v>1611</v>
      </c>
      <c r="M632" s="55" t="s">
        <v>1612</v>
      </c>
      <c r="N632" s="57" t="s">
        <v>878</v>
      </c>
      <c r="O632" s="38"/>
    </row>
    <row r="633" spans="1:15" s="28" customFormat="1">
      <c r="A633" s="172">
        <f t="shared" si="24"/>
        <v>624</v>
      </c>
      <c r="B633" s="54" t="s">
        <v>492</v>
      </c>
      <c r="C633" s="42" t="s">
        <v>482</v>
      </c>
      <c r="D633" s="57" t="s">
        <v>483</v>
      </c>
      <c r="E633" s="59" t="s">
        <v>1607</v>
      </c>
      <c r="F633" s="42" t="s">
        <v>2150</v>
      </c>
      <c r="G633" s="42" t="s">
        <v>482</v>
      </c>
      <c r="H633" s="57"/>
      <c r="I633" s="57"/>
      <c r="J633" s="57"/>
      <c r="K633" s="65">
        <v>150</v>
      </c>
      <c r="L633" s="57" t="s">
        <v>1611</v>
      </c>
      <c r="M633" s="55" t="s">
        <v>1612</v>
      </c>
      <c r="N633" s="57" t="s">
        <v>878</v>
      </c>
      <c r="O633" s="38"/>
    </row>
    <row r="634" spans="1:15" s="28" customFormat="1">
      <c r="A634" s="172">
        <f t="shared" si="24"/>
        <v>625</v>
      </c>
      <c r="B634" s="54" t="s">
        <v>493</v>
      </c>
      <c r="C634" s="42" t="s">
        <v>482</v>
      </c>
      <c r="D634" s="57" t="s">
        <v>483</v>
      </c>
      <c r="E634" s="59" t="s">
        <v>1607</v>
      </c>
      <c r="F634" s="42" t="s">
        <v>2150</v>
      </c>
      <c r="G634" s="42" t="s">
        <v>482</v>
      </c>
      <c r="H634" s="57"/>
      <c r="I634" s="57"/>
      <c r="J634" s="57"/>
      <c r="K634" s="65">
        <v>150</v>
      </c>
      <c r="L634" s="57" t="s">
        <v>1611</v>
      </c>
      <c r="M634" s="55" t="s">
        <v>1612</v>
      </c>
      <c r="N634" s="57" t="s">
        <v>878</v>
      </c>
      <c r="O634" s="38"/>
    </row>
    <row r="635" spans="1:15" s="28" customFormat="1">
      <c r="A635" s="172">
        <f t="shared" si="24"/>
        <v>626</v>
      </c>
      <c r="B635" s="54" t="s">
        <v>494</v>
      </c>
      <c r="C635" s="42" t="s">
        <v>482</v>
      </c>
      <c r="D635" s="57" t="s">
        <v>483</v>
      </c>
      <c r="E635" s="59" t="s">
        <v>1607</v>
      </c>
      <c r="F635" s="42" t="s">
        <v>2150</v>
      </c>
      <c r="G635" s="42" t="s">
        <v>482</v>
      </c>
      <c r="H635" s="57"/>
      <c r="I635" s="57"/>
      <c r="J635" s="57"/>
      <c r="K635" s="65">
        <v>150</v>
      </c>
      <c r="L635" s="57" t="s">
        <v>1611</v>
      </c>
      <c r="M635" s="55" t="s">
        <v>1612</v>
      </c>
      <c r="N635" s="57" t="s">
        <v>878</v>
      </c>
      <c r="O635" s="38"/>
    </row>
    <row r="636" spans="1:15" s="28" customFormat="1">
      <c r="A636" s="172">
        <f t="shared" si="24"/>
        <v>627</v>
      </c>
      <c r="B636" s="54" t="s">
        <v>495</v>
      </c>
      <c r="C636" s="42" t="s">
        <v>482</v>
      </c>
      <c r="D636" s="57" t="s">
        <v>483</v>
      </c>
      <c r="E636" s="59" t="s">
        <v>1607</v>
      </c>
      <c r="F636" s="42" t="s">
        <v>2150</v>
      </c>
      <c r="G636" s="42" t="s">
        <v>482</v>
      </c>
      <c r="H636" s="57"/>
      <c r="I636" s="57"/>
      <c r="J636" s="57"/>
      <c r="K636" s="65">
        <v>150</v>
      </c>
      <c r="L636" s="57" t="s">
        <v>1611</v>
      </c>
      <c r="M636" s="55" t="s">
        <v>1612</v>
      </c>
      <c r="N636" s="57" t="s">
        <v>878</v>
      </c>
      <c r="O636" s="38"/>
    </row>
    <row r="637" spans="1:15" s="28" customFormat="1">
      <c r="A637" s="172">
        <f t="shared" si="24"/>
        <v>628</v>
      </c>
      <c r="B637" s="54" t="s">
        <v>496</v>
      </c>
      <c r="C637" s="42" t="s">
        <v>482</v>
      </c>
      <c r="D637" s="57" t="s">
        <v>483</v>
      </c>
      <c r="E637" s="59" t="s">
        <v>1607</v>
      </c>
      <c r="F637" s="42" t="s">
        <v>2150</v>
      </c>
      <c r="G637" s="42" t="s">
        <v>482</v>
      </c>
      <c r="H637" s="57"/>
      <c r="I637" s="57"/>
      <c r="J637" s="57"/>
      <c r="K637" s="65">
        <v>150</v>
      </c>
      <c r="L637" s="57" t="s">
        <v>1611</v>
      </c>
      <c r="M637" s="55" t="s">
        <v>1612</v>
      </c>
      <c r="N637" s="57" t="s">
        <v>878</v>
      </c>
      <c r="O637" s="38"/>
    </row>
    <row r="638" spans="1:15" s="28" customFormat="1">
      <c r="A638" s="172">
        <f t="shared" si="24"/>
        <v>629</v>
      </c>
      <c r="B638" s="54" t="s">
        <v>497</v>
      </c>
      <c r="C638" s="42" t="s">
        <v>482</v>
      </c>
      <c r="D638" s="57" t="s">
        <v>483</v>
      </c>
      <c r="E638" s="59" t="s">
        <v>1607</v>
      </c>
      <c r="F638" s="42" t="s">
        <v>2150</v>
      </c>
      <c r="G638" s="42" t="s">
        <v>482</v>
      </c>
      <c r="H638" s="57"/>
      <c r="I638" s="57"/>
      <c r="J638" s="57"/>
      <c r="K638" s="65">
        <v>150</v>
      </c>
      <c r="L638" s="57" t="s">
        <v>1611</v>
      </c>
      <c r="M638" s="55" t="s">
        <v>1612</v>
      </c>
      <c r="N638" s="57" t="s">
        <v>878</v>
      </c>
      <c r="O638" s="38"/>
    </row>
    <row r="639" spans="1:15" s="28" customFormat="1">
      <c r="A639" s="172">
        <f t="shared" si="24"/>
        <v>630</v>
      </c>
      <c r="B639" s="54" t="s">
        <v>498</v>
      </c>
      <c r="C639" s="42" t="s">
        <v>482</v>
      </c>
      <c r="D639" s="57" t="s">
        <v>483</v>
      </c>
      <c r="E639" s="59" t="s">
        <v>1607</v>
      </c>
      <c r="F639" s="42" t="s">
        <v>2150</v>
      </c>
      <c r="G639" s="42" t="s">
        <v>482</v>
      </c>
      <c r="H639" s="57"/>
      <c r="I639" s="57"/>
      <c r="J639" s="57"/>
      <c r="K639" s="65">
        <v>150</v>
      </c>
      <c r="L639" s="57" t="s">
        <v>1611</v>
      </c>
      <c r="M639" s="55" t="s">
        <v>1612</v>
      </c>
      <c r="N639" s="57" t="s">
        <v>878</v>
      </c>
      <c r="O639" s="38"/>
    </row>
    <row r="640" spans="1:15" s="28" customFormat="1">
      <c r="A640" s="172">
        <f t="shared" si="24"/>
        <v>631</v>
      </c>
      <c r="B640" s="54" t="s">
        <v>499</v>
      </c>
      <c r="C640" s="42" t="s">
        <v>482</v>
      </c>
      <c r="D640" s="57" t="s">
        <v>483</v>
      </c>
      <c r="E640" s="59" t="s">
        <v>1607</v>
      </c>
      <c r="F640" s="42" t="s">
        <v>2150</v>
      </c>
      <c r="G640" s="42" t="s">
        <v>482</v>
      </c>
      <c r="H640" s="57"/>
      <c r="I640" s="57"/>
      <c r="J640" s="57"/>
      <c r="K640" s="65">
        <v>150</v>
      </c>
      <c r="L640" s="57" t="s">
        <v>1611</v>
      </c>
      <c r="M640" s="55" t="s">
        <v>1612</v>
      </c>
      <c r="N640" s="57" t="s">
        <v>878</v>
      </c>
      <c r="O640" s="38"/>
    </row>
    <row r="641" spans="1:15" s="28" customFormat="1">
      <c r="A641" s="172">
        <f t="shared" si="24"/>
        <v>632</v>
      </c>
      <c r="B641" s="54" t="s">
        <v>500</v>
      </c>
      <c r="C641" s="42" t="s">
        <v>482</v>
      </c>
      <c r="D641" s="57" t="s">
        <v>483</v>
      </c>
      <c r="E641" s="59" t="s">
        <v>1607</v>
      </c>
      <c r="F641" s="42" t="s">
        <v>2150</v>
      </c>
      <c r="G641" s="42" t="s">
        <v>482</v>
      </c>
      <c r="H641" s="57"/>
      <c r="I641" s="57"/>
      <c r="J641" s="57"/>
      <c r="K641" s="65">
        <v>150</v>
      </c>
      <c r="L641" s="57" t="s">
        <v>1611</v>
      </c>
      <c r="M641" s="55" t="s">
        <v>1612</v>
      </c>
      <c r="N641" s="57" t="s">
        <v>878</v>
      </c>
      <c r="O641" s="38"/>
    </row>
    <row r="642" spans="1:15" s="28" customFormat="1">
      <c r="A642" s="172">
        <f t="shared" si="24"/>
        <v>633</v>
      </c>
      <c r="B642" s="54" t="s">
        <v>501</v>
      </c>
      <c r="C642" s="42" t="s">
        <v>364</v>
      </c>
      <c r="D642" s="57" t="s">
        <v>1638</v>
      </c>
      <c r="E642" s="59" t="s">
        <v>1607</v>
      </c>
      <c r="F642" s="42" t="s">
        <v>2150</v>
      </c>
      <c r="G642" s="42" t="s">
        <v>364</v>
      </c>
      <c r="H642" s="57"/>
      <c r="I642" s="57"/>
      <c r="J642" s="57"/>
      <c r="K642" s="65">
        <v>7420</v>
      </c>
      <c r="L642" s="57" t="s">
        <v>1611</v>
      </c>
      <c r="M642" s="55" t="s">
        <v>1612</v>
      </c>
      <c r="N642" s="57" t="s">
        <v>878</v>
      </c>
      <c r="O642" s="38"/>
    </row>
    <row r="643" spans="1:15" s="28" customFormat="1">
      <c r="A643" s="172">
        <f t="shared" si="24"/>
        <v>634</v>
      </c>
      <c r="B643" s="54" t="s">
        <v>502</v>
      </c>
      <c r="C643" s="42" t="s">
        <v>503</v>
      </c>
      <c r="D643" s="57" t="s">
        <v>1640</v>
      </c>
      <c r="E643" s="59" t="s">
        <v>1607</v>
      </c>
      <c r="F643" s="42" t="s">
        <v>2150</v>
      </c>
      <c r="G643" s="42" t="s">
        <v>503</v>
      </c>
      <c r="H643" s="57"/>
      <c r="I643" s="57"/>
      <c r="J643" s="57"/>
      <c r="K643" s="65">
        <v>12510</v>
      </c>
      <c r="L643" s="57" t="s">
        <v>1611</v>
      </c>
      <c r="M643" s="55" t="s">
        <v>1612</v>
      </c>
      <c r="N643" s="57" t="s">
        <v>878</v>
      </c>
      <c r="O643" s="38"/>
    </row>
    <row r="644" spans="1:15" s="28" customFormat="1">
      <c r="A644" s="172">
        <f t="shared" si="24"/>
        <v>635</v>
      </c>
      <c r="B644" s="54" t="s">
        <v>504</v>
      </c>
      <c r="C644" s="42" t="s">
        <v>505</v>
      </c>
      <c r="D644" s="57" t="s">
        <v>1640</v>
      </c>
      <c r="E644" s="59" t="s">
        <v>1607</v>
      </c>
      <c r="F644" s="42" t="s">
        <v>2150</v>
      </c>
      <c r="G644" s="42" t="s">
        <v>505</v>
      </c>
      <c r="H644" s="57"/>
      <c r="I644" s="57"/>
      <c r="J644" s="57"/>
      <c r="K644" s="65">
        <v>10981</v>
      </c>
      <c r="L644" s="57" t="s">
        <v>1611</v>
      </c>
      <c r="M644" s="55" t="s">
        <v>1612</v>
      </c>
      <c r="N644" s="57" t="s">
        <v>878</v>
      </c>
      <c r="O644" s="38"/>
    </row>
    <row r="645" spans="1:15" s="28" customFormat="1">
      <c r="A645" s="172">
        <f t="shared" si="24"/>
        <v>636</v>
      </c>
      <c r="B645" s="54" t="s">
        <v>506</v>
      </c>
      <c r="C645" s="42" t="s">
        <v>1220</v>
      </c>
      <c r="D645" s="57" t="s">
        <v>1640</v>
      </c>
      <c r="E645" s="59" t="s">
        <v>1607</v>
      </c>
      <c r="F645" s="42" t="s">
        <v>2150</v>
      </c>
      <c r="G645" s="42" t="s">
        <v>1220</v>
      </c>
      <c r="H645" s="57"/>
      <c r="I645" s="57"/>
      <c r="J645" s="57"/>
      <c r="K645" s="65">
        <v>4089.77</v>
      </c>
      <c r="L645" s="57" t="s">
        <v>1611</v>
      </c>
      <c r="M645" s="55" t="s">
        <v>1612</v>
      </c>
      <c r="N645" s="57" t="s">
        <v>878</v>
      </c>
      <c r="O645" s="38"/>
    </row>
    <row r="646" spans="1:15" s="28" customFormat="1">
      <c r="A646" s="172">
        <f t="shared" si="24"/>
        <v>637</v>
      </c>
      <c r="B646" s="54" t="s">
        <v>507</v>
      </c>
      <c r="C646" s="42" t="s">
        <v>508</v>
      </c>
      <c r="D646" s="57" t="s">
        <v>1640</v>
      </c>
      <c r="E646" s="59" t="s">
        <v>1607</v>
      </c>
      <c r="F646" s="42" t="s">
        <v>2150</v>
      </c>
      <c r="G646" s="42" t="s">
        <v>508</v>
      </c>
      <c r="H646" s="57"/>
      <c r="I646" s="57"/>
      <c r="J646" s="57"/>
      <c r="K646" s="65">
        <v>5282</v>
      </c>
      <c r="L646" s="57" t="s">
        <v>1611</v>
      </c>
      <c r="M646" s="55" t="s">
        <v>1612</v>
      </c>
      <c r="N646" s="57" t="s">
        <v>878</v>
      </c>
      <c r="O646" s="38"/>
    </row>
    <row r="647" spans="1:15" s="28" customFormat="1">
      <c r="A647" s="172">
        <f t="shared" si="24"/>
        <v>638</v>
      </c>
      <c r="B647" s="54" t="s">
        <v>509</v>
      </c>
      <c r="C647" s="42" t="s">
        <v>508</v>
      </c>
      <c r="D647" s="57" t="s">
        <v>1640</v>
      </c>
      <c r="E647" s="59" t="s">
        <v>1607</v>
      </c>
      <c r="F647" s="42" t="s">
        <v>2150</v>
      </c>
      <c r="G647" s="42" t="s">
        <v>508</v>
      </c>
      <c r="H647" s="57"/>
      <c r="I647" s="57"/>
      <c r="J647" s="57"/>
      <c r="K647" s="65">
        <v>5282</v>
      </c>
      <c r="L647" s="57" t="s">
        <v>1611</v>
      </c>
      <c r="M647" s="55" t="s">
        <v>1612</v>
      </c>
      <c r="N647" s="57" t="s">
        <v>878</v>
      </c>
      <c r="O647" s="38"/>
    </row>
    <row r="648" spans="1:15" s="28" customFormat="1">
      <c r="A648" s="172">
        <f t="shared" si="24"/>
        <v>639</v>
      </c>
      <c r="B648" s="54" t="s">
        <v>510</v>
      </c>
      <c r="C648" s="42" t="s">
        <v>365</v>
      </c>
      <c r="D648" s="57" t="s">
        <v>1640</v>
      </c>
      <c r="E648" s="59" t="s">
        <v>1607</v>
      </c>
      <c r="F648" s="42" t="s">
        <v>2150</v>
      </c>
      <c r="G648" s="42" t="s">
        <v>365</v>
      </c>
      <c r="H648" s="57"/>
      <c r="I648" s="57"/>
      <c r="J648" s="57"/>
      <c r="K648" s="65">
        <v>6190.8</v>
      </c>
      <c r="L648" s="57" t="s">
        <v>1611</v>
      </c>
      <c r="M648" s="55" t="s">
        <v>1612</v>
      </c>
      <c r="N648" s="57" t="s">
        <v>878</v>
      </c>
      <c r="O648" s="38"/>
    </row>
    <row r="649" spans="1:15" s="28" customFormat="1">
      <c r="A649" s="172">
        <f t="shared" si="24"/>
        <v>640</v>
      </c>
      <c r="B649" s="54" t="s">
        <v>511</v>
      </c>
      <c r="C649" s="42" t="s">
        <v>512</v>
      </c>
      <c r="D649" s="57" t="s">
        <v>1640</v>
      </c>
      <c r="E649" s="59" t="s">
        <v>1607</v>
      </c>
      <c r="F649" s="42" t="s">
        <v>2150</v>
      </c>
      <c r="G649" s="42" t="s">
        <v>512</v>
      </c>
      <c r="H649" s="57"/>
      <c r="I649" s="57"/>
      <c r="J649" s="57"/>
      <c r="K649" s="65">
        <v>7367</v>
      </c>
      <c r="L649" s="57" t="s">
        <v>1611</v>
      </c>
      <c r="M649" s="55" t="s">
        <v>1612</v>
      </c>
      <c r="N649" s="57" t="s">
        <v>878</v>
      </c>
      <c r="O649" s="38"/>
    </row>
    <row r="650" spans="1:15" s="28" customFormat="1">
      <c r="A650" s="172">
        <f t="shared" si="24"/>
        <v>641</v>
      </c>
      <c r="B650" s="54" t="s">
        <v>513</v>
      </c>
      <c r="C650" s="42" t="s">
        <v>512</v>
      </c>
      <c r="D650" s="57" t="s">
        <v>1640</v>
      </c>
      <c r="E650" s="59" t="s">
        <v>1607</v>
      </c>
      <c r="F650" s="42" t="s">
        <v>2150</v>
      </c>
      <c r="G650" s="42" t="s">
        <v>512</v>
      </c>
      <c r="H650" s="57"/>
      <c r="I650" s="57"/>
      <c r="J650" s="57"/>
      <c r="K650" s="65">
        <v>7367</v>
      </c>
      <c r="L650" s="57" t="s">
        <v>1611</v>
      </c>
      <c r="M650" s="55" t="s">
        <v>1612</v>
      </c>
      <c r="N650" s="57" t="s">
        <v>878</v>
      </c>
      <c r="O650" s="38"/>
    </row>
    <row r="651" spans="1:15" s="28" customFormat="1">
      <c r="A651" s="172">
        <f t="shared" si="24"/>
        <v>642</v>
      </c>
      <c r="B651" s="54" t="s">
        <v>514</v>
      </c>
      <c r="C651" s="42" t="s">
        <v>512</v>
      </c>
      <c r="D651" s="57" t="s">
        <v>1640</v>
      </c>
      <c r="E651" s="59" t="s">
        <v>1607</v>
      </c>
      <c r="F651" s="42" t="s">
        <v>2150</v>
      </c>
      <c r="G651" s="42" t="s">
        <v>512</v>
      </c>
      <c r="H651" s="57"/>
      <c r="I651" s="57"/>
      <c r="J651" s="57"/>
      <c r="K651" s="65">
        <v>7367</v>
      </c>
      <c r="L651" s="57" t="s">
        <v>1611</v>
      </c>
      <c r="M651" s="55" t="s">
        <v>1612</v>
      </c>
      <c r="N651" s="57" t="s">
        <v>878</v>
      </c>
      <c r="O651" s="38"/>
    </row>
    <row r="652" spans="1:15" s="28" customFormat="1">
      <c r="A652" s="172">
        <f t="shared" si="24"/>
        <v>643</v>
      </c>
      <c r="B652" s="54" t="s">
        <v>515</v>
      </c>
      <c r="C652" s="42" t="s">
        <v>512</v>
      </c>
      <c r="D652" s="57" t="s">
        <v>1640</v>
      </c>
      <c r="E652" s="59" t="s">
        <v>1607</v>
      </c>
      <c r="F652" s="42" t="s">
        <v>2150</v>
      </c>
      <c r="G652" s="42" t="s">
        <v>512</v>
      </c>
      <c r="H652" s="57"/>
      <c r="I652" s="57"/>
      <c r="J652" s="57"/>
      <c r="K652" s="65">
        <v>7367</v>
      </c>
      <c r="L652" s="57" t="s">
        <v>1611</v>
      </c>
      <c r="M652" s="55" t="s">
        <v>1612</v>
      </c>
      <c r="N652" s="57" t="s">
        <v>878</v>
      </c>
      <c r="O652" s="38"/>
    </row>
    <row r="653" spans="1:15" s="28" customFormat="1">
      <c r="A653" s="172">
        <f t="shared" si="24"/>
        <v>644</v>
      </c>
      <c r="B653" s="54" t="s">
        <v>516</v>
      </c>
      <c r="C653" s="42" t="s">
        <v>512</v>
      </c>
      <c r="D653" s="57" t="s">
        <v>1640</v>
      </c>
      <c r="E653" s="59" t="s">
        <v>1607</v>
      </c>
      <c r="F653" s="42" t="s">
        <v>2150</v>
      </c>
      <c r="G653" s="42" t="s">
        <v>512</v>
      </c>
      <c r="H653" s="57"/>
      <c r="I653" s="57"/>
      <c r="J653" s="57"/>
      <c r="K653" s="65">
        <v>7367</v>
      </c>
      <c r="L653" s="57" t="s">
        <v>1611</v>
      </c>
      <c r="M653" s="55" t="s">
        <v>1612</v>
      </c>
      <c r="N653" s="57" t="s">
        <v>878</v>
      </c>
      <c r="O653" s="38"/>
    </row>
    <row r="654" spans="1:15" s="28" customFormat="1">
      <c r="A654" s="172">
        <f t="shared" si="24"/>
        <v>645</v>
      </c>
      <c r="B654" s="54" t="s">
        <v>517</v>
      </c>
      <c r="C654" s="42" t="s">
        <v>512</v>
      </c>
      <c r="D654" s="57" t="s">
        <v>483</v>
      </c>
      <c r="E654" s="59" t="s">
        <v>1607</v>
      </c>
      <c r="F654" s="42" t="s">
        <v>2150</v>
      </c>
      <c r="G654" s="42" t="s">
        <v>512</v>
      </c>
      <c r="H654" s="57"/>
      <c r="I654" s="57"/>
      <c r="J654" s="57"/>
      <c r="K654" s="65">
        <v>4300</v>
      </c>
      <c r="L654" s="57" t="s">
        <v>1611</v>
      </c>
      <c r="M654" s="55" t="s">
        <v>1612</v>
      </c>
      <c r="N654" s="57" t="s">
        <v>878</v>
      </c>
      <c r="O654" s="38"/>
    </row>
    <row r="655" spans="1:15" s="28" customFormat="1">
      <c r="A655" s="172">
        <f t="shared" si="24"/>
        <v>646</v>
      </c>
      <c r="B655" s="54" t="s">
        <v>518</v>
      </c>
      <c r="C655" s="42" t="s">
        <v>366</v>
      </c>
      <c r="D655" s="57" t="s">
        <v>1640</v>
      </c>
      <c r="E655" s="59" t="s">
        <v>1607</v>
      </c>
      <c r="F655" s="42" t="s">
        <v>2150</v>
      </c>
      <c r="G655" s="42" t="s">
        <v>366</v>
      </c>
      <c r="H655" s="57"/>
      <c r="I655" s="57"/>
      <c r="J655" s="57"/>
      <c r="K655" s="65">
        <v>5228.8500000000004</v>
      </c>
      <c r="L655" s="57" t="s">
        <v>1611</v>
      </c>
      <c r="M655" s="55" t="s">
        <v>1612</v>
      </c>
      <c r="N655" s="57" t="s">
        <v>878</v>
      </c>
      <c r="O655" s="38"/>
    </row>
    <row r="656" spans="1:15" s="28" customFormat="1">
      <c r="A656" s="172">
        <f t="shared" si="24"/>
        <v>647</v>
      </c>
      <c r="B656" s="42">
        <v>1380223</v>
      </c>
      <c r="C656" s="42" t="s">
        <v>520</v>
      </c>
      <c r="D656" s="74" t="s">
        <v>1637</v>
      </c>
      <c r="E656" s="56" t="s">
        <v>1608</v>
      </c>
      <c r="F656" s="42" t="s">
        <v>519</v>
      </c>
      <c r="G656" s="42" t="s">
        <v>520</v>
      </c>
      <c r="H656" s="57"/>
      <c r="I656" s="57"/>
      <c r="J656" s="57"/>
      <c r="K656" s="65">
        <v>1683</v>
      </c>
      <c r="L656" s="57" t="s">
        <v>1611</v>
      </c>
      <c r="M656" s="55" t="s">
        <v>1612</v>
      </c>
      <c r="N656" s="57" t="s">
        <v>878</v>
      </c>
      <c r="O656" s="38"/>
    </row>
    <row r="657" spans="1:15" s="28" customFormat="1">
      <c r="A657" s="172">
        <f t="shared" si="24"/>
        <v>648</v>
      </c>
      <c r="B657" s="42">
        <v>1380100</v>
      </c>
      <c r="C657" s="42" t="s">
        <v>521</v>
      </c>
      <c r="D657" s="74" t="s">
        <v>522</v>
      </c>
      <c r="E657" s="56" t="s">
        <v>1608</v>
      </c>
      <c r="F657" s="42" t="s">
        <v>519</v>
      </c>
      <c r="G657" s="42" t="s">
        <v>521</v>
      </c>
      <c r="H657" s="57"/>
      <c r="I657" s="57"/>
      <c r="J657" s="57"/>
      <c r="K657" s="65">
        <v>797.62</v>
      </c>
      <c r="L657" s="57" t="s">
        <v>1611</v>
      </c>
      <c r="M657" s="55" t="s">
        <v>1612</v>
      </c>
      <c r="N657" s="57" t="s">
        <v>878</v>
      </c>
      <c r="O657" s="38"/>
    </row>
    <row r="658" spans="1:15" s="28" customFormat="1">
      <c r="A658" s="172">
        <f t="shared" ref="A658:A721" si="25">A657+1</f>
        <v>649</v>
      </c>
      <c r="B658" s="42">
        <v>1630082</v>
      </c>
      <c r="C658" s="42" t="s">
        <v>523</v>
      </c>
      <c r="D658" s="74" t="s">
        <v>1640</v>
      </c>
      <c r="E658" s="56" t="s">
        <v>1608</v>
      </c>
      <c r="F658" s="42" t="s">
        <v>519</v>
      </c>
      <c r="G658" s="42" t="s">
        <v>523</v>
      </c>
      <c r="H658" s="57"/>
      <c r="I658" s="57"/>
      <c r="J658" s="57"/>
      <c r="K658" s="65">
        <v>6699</v>
      </c>
      <c r="L658" s="57" t="s">
        <v>1611</v>
      </c>
      <c r="M658" s="55" t="s">
        <v>1612</v>
      </c>
      <c r="N658" s="57" t="s">
        <v>878</v>
      </c>
      <c r="O658" s="38"/>
    </row>
    <row r="659" spans="1:15" s="28" customFormat="1">
      <c r="A659" s="172">
        <f t="shared" si="25"/>
        <v>650</v>
      </c>
      <c r="B659" s="42">
        <v>1630090</v>
      </c>
      <c r="C659" s="42" t="s">
        <v>524</v>
      </c>
      <c r="D659" s="57" t="s">
        <v>483</v>
      </c>
      <c r="E659" s="56" t="s">
        <v>1608</v>
      </c>
      <c r="F659" s="42" t="s">
        <v>519</v>
      </c>
      <c r="G659" s="42" t="s">
        <v>524</v>
      </c>
      <c r="H659" s="57"/>
      <c r="I659" s="57"/>
      <c r="J659" s="57"/>
      <c r="K659" s="65">
        <v>5073</v>
      </c>
      <c r="L659" s="57" t="s">
        <v>1611</v>
      </c>
      <c r="M659" s="55" t="s">
        <v>1612</v>
      </c>
      <c r="N659" s="57" t="s">
        <v>878</v>
      </c>
      <c r="O659" s="38"/>
    </row>
    <row r="660" spans="1:15" s="28" customFormat="1">
      <c r="A660" s="172">
        <f t="shared" si="25"/>
        <v>651</v>
      </c>
      <c r="B660" s="42">
        <v>1630091</v>
      </c>
      <c r="C660" s="42" t="s">
        <v>525</v>
      </c>
      <c r="D660" s="57" t="s">
        <v>483</v>
      </c>
      <c r="E660" s="56" t="s">
        <v>1608</v>
      </c>
      <c r="F660" s="42" t="s">
        <v>519</v>
      </c>
      <c r="G660" s="42" t="s">
        <v>525</v>
      </c>
      <c r="H660" s="57"/>
      <c r="I660" s="57"/>
      <c r="J660" s="57"/>
      <c r="K660" s="65">
        <v>3213</v>
      </c>
      <c r="L660" s="57" t="s">
        <v>1611</v>
      </c>
      <c r="M660" s="55" t="s">
        <v>1612</v>
      </c>
      <c r="N660" s="57" t="s">
        <v>878</v>
      </c>
      <c r="O660" s="38"/>
    </row>
    <row r="661" spans="1:15" s="28" customFormat="1" ht="25.5">
      <c r="A661" s="172">
        <f t="shared" si="25"/>
        <v>652</v>
      </c>
      <c r="B661" s="42">
        <v>1630084</v>
      </c>
      <c r="C661" s="42" t="s">
        <v>526</v>
      </c>
      <c r="D661" s="57" t="s">
        <v>1638</v>
      </c>
      <c r="E661" s="56" t="s">
        <v>1608</v>
      </c>
      <c r="F661" s="42" t="s">
        <v>519</v>
      </c>
      <c r="G661" s="42" t="s">
        <v>526</v>
      </c>
      <c r="H661" s="57"/>
      <c r="I661" s="57"/>
      <c r="J661" s="57"/>
      <c r="K661" s="65">
        <v>3551</v>
      </c>
      <c r="L661" s="57" t="s">
        <v>1611</v>
      </c>
      <c r="M661" s="55" t="s">
        <v>1612</v>
      </c>
      <c r="N661" s="57" t="s">
        <v>878</v>
      </c>
      <c r="O661" s="38"/>
    </row>
    <row r="662" spans="1:15" s="28" customFormat="1">
      <c r="A662" s="172">
        <f t="shared" si="25"/>
        <v>653</v>
      </c>
      <c r="B662" s="42">
        <v>1380099</v>
      </c>
      <c r="C662" s="42" t="s">
        <v>527</v>
      </c>
      <c r="D662" s="57" t="s">
        <v>528</v>
      </c>
      <c r="E662" s="56" t="s">
        <v>1608</v>
      </c>
      <c r="F662" s="42" t="s">
        <v>519</v>
      </c>
      <c r="G662" s="42" t="s">
        <v>527</v>
      </c>
      <c r="H662" s="57"/>
      <c r="I662" s="57"/>
      <c r="J662" s="57"/>
      <c r="K662" s="65">
        <v>2305.0500000000002</v>
      </c>
      <c r="L662" s="57" t="s">
        <v>1611</v>
      </c>
      <c r="M662" s="55" t="s">
        <v>1612</v>
      </c>
      <c r="N662" s="57" t="s">
        <v>878</v>
      </c>
      <c r="O662" s="38"/>
    </row>
    <row r="663" spans="1:15" s="28" customFormat="1">
      <c r="A663" s="172">
        <f t="shared" si="25"/>
        <v>654</v>
      </c>
      <c r="B663" s="42">
        <v>1630064</v>
      </c>
      <c r="C663" s="42" t="s">
        <v>529</v>
      </c>
      <c r="D663" s="74" t="s">
        <v>522</v>
      </c>
      <c r="E663" s="56" t="s">
        <v>1608</v>
      </c>
      <c r="F663" s="42" t="s">
        <v>519</v>
      </c>
      <c r="G663" s="42" t="s">
        <v>529</v>
      </c>
      <c r="H663" s="57"/>
      <c r="I663" s="57"/>
      <c r="J663" s="57"/>
      <c r="K663" s="65">
        <v>2855.52</v>
      </c>
      <c r="L663" s="57" t="s">
        <v>1611</v>
      </c>
      <c r="M663" s="55" t="s">
        <v>1612</v>
      </c>
      <c r="N663" s="57" t="s">
        <v>878</v>
      </c>
      <c r="O663" s="38"/>
    </row>
    <row r="664" spans="1:15" s="28" customFormat="1">
      <c r="A664" s="172">
        <f t="shared" si="25"/>
        <v>655</v>
      </c>
      <c r="B664" s="42">
        <v>16301000</v>
      </c>
      <c r="C664" s="42" t="s">
        <v>530</v>
      </c>
      <c r="D664" s="57" t="s">
        <v>531</v>
      </c>
      <c r="E664" s="56" t="s">
        <v>1608</v>
      </c>
      <c r="F664" s="42" t="s">
        <v>519</v>
      </c>
      <c r="G664" s="42" t="s">
        <v>530</v>
      </c>
      <c r="H664" s="57"/>
      <c r="I664" s="57"/>
      <c r="J664" s="57"/>
      <c r="K664" s="65">
        <v>2100</v>
      </c>
      <c r="L664" s="57" t="s">
        <v>1611</v>
      </c>
      <c r="M664" s="55" t="s">
        <v>1612</v>
      </c>
      <c r="N664" s="57" t="s">
        <v>878</v>
      </c>
      <c r="O664" s="38"/>
    </row>
    <row r="665" spans="1:15" s="28" customFormat="1">
      <c r="A665" s="172">
        <f t="shared" si="25"/>
        <v>656</v>
      </c>
      <c r="B665" s="42">
        <v>1630092</v>
      </c>
      <c r="C665" s="42" t="s">
        <v>532</v>
      </c>
      <c r="D665" s="74" t="s">
        <v>533</v>
      </c>
      <c r="E665" s="56" t="s">
        <v>1608</v>
      </c>
      <c r="F665" s="42" t="s">
        <v>519</v>
      </c>
      <c r="G665" s="42" t="s">
        <v>532</v>
      </c>
      <c r="H665" s="57"/>
      <c r="I665" s="57"/>
      <c r="J665" s="57"/>
      <c r="K665" s="65">
        <v>22000</v>
      </c>
      <c r="L665" s="57" t="s">
        <v>1611</v>
      </c>
      <c r="M665" s="55" t="s">
        <v>1612</v>
      </c>
      <c r="N665" s="57" t="s">
        <v>878</v>
      </c>
      <c r="O665" s="38"/>
    </row>
    <row r="666" spans="1:15" s="28" customFormat="1" ht="25.5">
      <c r="A666" s="172">
        <f t="shared" si="25"/>
        <v>657</v>
      </c>
      <c r="B666" s="42">
        <v>1380222</v>
      </c>
      <c r="C666" s="42" t="s">
        <v>534</v>
      </c>
      <c r="D666" s="57" t="s">
        <v>650</v>
      </c>
      <c r="E666" s="56" t="s">
        <v>1608</v>
      </c>
      <c r="F666" s="42" t="s">
        <v>519</v>
      </c>
      <c r="G666" s="42" t="s">
        <v>534</v>
      </c>
      <c r="H666" s="57"/>
      <c r="I666" s="57"/>
      <c r="J666" s="57"/>
      <c r="K666" s="65">
        <v>10289.4</v>
      </c>
      <c r="L666" s="57" t="s">
        <v>1611</v>
      </c>
      <c r="M666" s="55" t="s">
        <v>1612</v>
      </c>
      <c r="N666" s="57" t="s">
        <v>878</v>
      </c>
      <c r="O666" s="38"/>
    </row>
    <row r="667" spans="1:15" s="28" customFormat="1">
      <c r="A667" s="172">
        <f t="shared" si="25"/>
        <v>658</v>
      </c>
      <c r="B667" s="42">
        <v>1630078</v>
      </c>
      <c r="C667" s="42" t="s">
        <v>651</v>
      </c>
      <c r="D667" s="57" t="s">
        <v>1634</v>
      </c>
      <c r="E667" s="56" t="s">
        <v>1608</v>
      </c>
      <c r="F667" s="42" t="s">
        <v>519</v>
      </c>
      <c r="G667" s="42" t="s">
        <v>651</v>
      </c>
      <c r="H667" s="57"/>
      <c r="I667" s="57"/>
      <c r="J667" s="57"/>
      <c r="K667" s="65">
        <v>25431.45</v>
      </c>
      <c r="L667" s="57" t="s">
        <v>1611</v>
      </c>
      <c r="M667" s="55" t="s">
        <v>1612</v>
      </c>
      <c r="N667" s="57" t="s">
        <v>878</v>
      </c>
      <c r="O667" s="38"/>
    </row>
    <row r="668" spans="1:15" s="28" customFormat="1">
      <c r="A668" s="172">
        <f t="shared" si="25"/>
        <v>659</v>
      </c>
      <c r="B668" s="42">
        <v>1630083</v>
      </c>
      <c r="C668" s="42" t="s">
        <v>652</v>
      </c>
      <c r="D668" s="57" t="s">
        <v>1637</v>
      </c>
      <c r="E668" s="56" t="s">
        <v>1608</v>
      </c>
      <c r="F668" s="42" t="s">
        <v>519</v>
      </c>
      <c r="G668" s="42" t="s">
        <v>652</v>
      </c>
      <c r="H668" s="57"/>
      <c r="I668" s="57"/>
      <c r="J668" s="57"/>
      <c r="K668" s="65">
        <v>1897.92</v>
      </c>
      <c r="L668" s="57" t="s">
        <v>1611</v>
      </c>
      <c r="M668" s="55" t="s">
        <v>1612</v>
      </c>
      <c r="N668" s="57" t="s">
        <v>878</v>
      </c>
      <c r="O668" s="38"/>
    </row>
    <row r="669" spans="1:15" s="28" customFormat="1">
      <c r="A669" s="172">
        <f t="shared" si="25"/>
        <v>660</v>
      </c>
      <c r="B669" s="42">
        <v>1630054</v>
      </c>
      <c r="C669" s="42" t="s">
        <v>653</v>
      </c>
      <c r="D669" s="74" t="s">
        <v>528</v>
      </c>
      <c r="E669" s="56" t="s">
        <v>1608</v>
      </c>
      <c r="F669" s="42" t="s">
        <v>519</v>
      </c>
      <c r="G669" s="42" t="s">
        <v>653</v>
      </c>
      <c r="H669" s="57"/>
      <c r="I669" s="57"/>
      <c r="J669" s="57"/>
      <c r="K669" s="65">
        <v>2979.36</v>
      </c>
      <c r="L669" s="57" t="s">
        <v>1611</v>
      </c>
      <c r="M669" s="55" t="s">
        <v>1612</v>
      </c>
      <c r="N669" s="57" t="s">
        <v>878</v>
      </c>
      <c r="O669" s="38"/>
    </row>
    <row r="670" spans="1:15" s="28" customFormat="1">
      <c r="A670" s="172">
        <f t="shared" si="25"/>
        <v>661</v>
      </c>
      <c r="B670" s="42">
        <v>1630093</v>
      </c>
      <c r="C670" s="42" t="s">
        <v>654</v>
      </c>
      <c r="D670" s="57" t="s">
        <v>655</v>
      </c>
      <c r="E670" s="56" t="s">
        <v>1608</v>
      </c>
      <c r="F670" s="42" t="s">
        <v>519</v>
      </c>
      <c r="G670" s="42" t="s">
        <v>654</v>
      </c>
      <c r="H670" s="57"/>
      <c r="I670" s="57"/>
      <c r="J670" s="57"/>
      <c r="K670" s="65">
        <v>1200</v>
      </c>
      <c r="L670" s="57" t="s">
        <v>1611</v>
      </c>
      <c r="M670" s="55" t="s">
        <v>1612</v>
      </c>
      <c r="N670" s="57" t="s">
        <v>878</v>
      </c>
      <c r="O670" s="38"/>
    </row>
    <row r="671" spans="1:15" s="28" customFormat="1">
      <c r="A671" s="172">
        <f t="shared" si="25"/>
        <v>662</v>
      </c>
      <c r="B671" s="42">
        <v>1630088</v>
      </c>
      <c r="C671" s="42" t="s">
        <v>656</v>
      </c>
      <c r="D671" s="57" t="s">
        <v>1638</v>
      </c>
      <c r="E671" s="56" t="s">
        <v>1608</v>
      </c>
      <c r="F671" s="42" t="s">
        <v>519</v>
      </c>
      <c r="G671" s="42" t="s">
        <v>656</v>
      </c>
      <c r="H671" s="57"/>
      <c r="I671" s="57"/>
      <c r="J671" s="57"/>
      <c r="K671" s="65">
        <v>5963</v>
      </c>
      <c r="L671" s="57" t="s">
        <v>1611</v>
      </c>
      <c r="M671" s="55" t="s">
        <v>1612</v>
      </c>
      <c r="N671" s="57" t="s">
        <v>878</v>
      </c>
      <c r="O671" s="38"/>
    </row>
    <row r="672" spans="1:15" s="28" customFormat="1">
      <c r="A672" s="172">
        <f t="shared" si="25"/>
        <v>663</v>
      </c>
      <c r="B672" s="42">
        <v>1630087</v>
      </c>
      <c r="C672" s="42" t="s">
        <v>773</v>
      </c>
      <c r="D672" s="57" t="s">
        <v>1638</v>
      </c>
      <c r="E672" s="56" t="s">
        <v>1608</v>
      </c>
      <c r="F672" s="42" t="s">
        <v>519</v>
      </c>
      <c r="G672" s="42" t="s">
        <v>773</v>
      </c>
      <c r="H672" s="57"/>
      <c r="I672" s="57"/>
      <c r="J672" s="57"/>
      <c r="K672" s="65">
        <v>3286</v>
      </c>
      <c r="L672" s="57" t="s">
        <v>1611</v>
      </c>
      <c r="M672" s="55" t="s">
        <v>1612</v>
      </c>
      <c r="N672" s="57" t="s">
        <v>878</v>
      </c>
      <c r="O672" s="38"/>
    </row>
    <row r="673" spans="1:15" s="28" customFormat="1">
      <c r="A673" s="172">
        <f t="shared" si="25"/>
        <v>664</v>
      </c>
      <c r="B673" s="42">
        <v>1630049</v>
      </c>
      <c r="C673" s="42" t="s">
        <v>774</v>
      </c>
      <c r="D673" s="74" t="s">
        <v>528</v>
      </c>
      <c r="E673" s="56" t="s">
        <v>1608</v>
      </c>
      <c r="F673" s="42" t="s">
        <v>519</v>
      </c>
      <c r="G673" s="42" t="s">
        <v>774</v>
      </c>
      <c r="H673" s="57"/>
      <c r="I673" s="57"/>
      <c r="J673" s="57"/>
      <c r="K673" s="65">
        <v>9942.9</v>
      </c>
      <c r="L673" s="57" t="s">
        <v>1611</v>
      </c>
      <c r="M673" s="55" t="s">
        <v>1612</v>
      </c>
      <c r="N673" s="57" t="s">
        <v>878</v>
      </c>
      <c r="O673" s="38"/>
    </row>
    <row r="674" spans="1:15" s="28" customFormat="1" ht="25.5">
      <c r="A674" s="172">
        <f t="shared" si="25"/>
        <v>665</v>
      </c>
      <c r="B674" s="42">
        <v>1380092</v>
      </c>
      <c r="C674" s="42" t="s">
        <v>775</v>
      </c>
      <c r="D674" s="57" t="s">
        <v>1637</v>
      </c>
      <c r="E674" s="56" t="s">
        <v>1608</v>
      </c>
      <c r="F674" s="42" t="s">
        <v>519</v>
      </c>
      <c r="G674" s="42" t="s">
        <v>775</v>
      </c>
      <c r="H674" s="57"/>
      <c r="I674" s="57"/>
      <c r="J674" s="57"/>
      <c r="K674" s="65">
        <v>7068.6</v>
      </c>
      <c r="L674" s="57" t="s">
        <v>1611</v>
      </c>
      <c r="M674" s="55" t="s">
        <v>1612</v>
      </c>
      <c r="N674" s="57" t="s">
        <v>878</v>
      </c>
      <c r="O674" s="38"/>
    </row>
    <row r="675" spans="1:15" s="28" customFormat="1">
      <c r="A675" s="172">
        <f t="shared" si="25"/>
        <v>666</v>
      </c>
      <c r="B675" s="42">
        <v>1380093</v>
      </c>
      <c r="C675" s="42" t="s">
        <v>364</v>
      </c>
      <c r="D675" s="57" t="s">
        <v>1647</v>
      </c>
      <c r="E675" s="56" t="s">
        <v>1608</v>
      </c>
      <c r="F675" s="42" t="s">
        <v>519</v>
      </c>
      <c r="G675" s="42" t="s">
        <v>364</v>
      </c>
      <c r="H675" s="57"/>
      <c r="I675" s="57"/>
      <c r="J675" s="57"/>
      <c r="K675" s="65">
        <v>7791</v>
      </c>
      <c r="L675" s="57" t="s">
        <v>1611</v>
      </c>
      <c r="M675" s="55" t="s">
        <v>1612</v>
      </c>
      <c r="N675" s="57" t="s">
        <v>878</v>
      </c>
      <c r="O675" s="38"/>
    </row>
    <row r="676" spans="1:15" s="28" customFormat="1">
      <c r="A676" s="172">
        <f t="shared" si="25"/>
        <v>667</v>
      </c>
      <c r="B676" s="42">
        <v>1630086</v>
      </c>
      <c r="C676" s="42" t="s">
        <v>776</v>
      </c>
      <c r="D676" s="57" t="s">
        <v>1638</v>
      </c>
      <c r="E676" s="56" t="s">
        <v>1608</v>
      </c>
      <c r="F676" s="42" t="s">
        <v>519</v>
      </c>
      <c r="G676" s="42" t="s">
        <v>776</v>
      </c>
      <c r="H676" s="57"/>
      <c r="I676" s="57"/>
      <c r="J676" s="57"/>
      <c r="K676" s="65">
        <v>7420</v>
      </c>
      <c r="L676" s="57" t="s">
        <v>1611</v>
      </c>
      <c r="M676" s="55" t="s">
        <v>1612</v>
      </c>
      <c r="N676" s="57" t="s">
        <v>878</v>
      </c>
      <c r="O676" s="38"/>
    </row>
    <row r="677" spans="1:15" s="28" customFormat="1">
      <c r="A677" s="172">
        <f t="shared" si="25"/>
        <v>668</v>
      </c>
      <c r="B677" s="42">
        <v>1380090</v>
      </c>
      <c r="C677" s="42" t="s">
        <v>777</v>
      </c>
      <c r="D677" s="57" t="s">
        <v>778</v>
      </c>
      <c r="E677" s="56" t="s">
        <v>1608</v>
      </c>
      <c r="F677" s="42" t="s">
        <v>519</v>
      </c>
      <c r="G677" s="42" t="s">
        <v>777</v>
      </c>
      <c r="H677" s="57"/>
      <c r="I677" s="57"/>
      <c r="J677" s="57"/>
      <c r="K677" s="65">
        <v>3984.1</v>
      </c>
      <c r="L677" s="57" t="s">
        <v>1611</v>
      </c>
      <c r="M677" s="55" t="s">
        <v>1612</v>
      </c>
      <c r="N677" s="57" t="s">
        <v>878</v>
      </c>
      <c r="O677" s="38"/>
    </row>
    <row r="678" spans="1:15" s="28" customFormat="1">
      <c r="A678" s="172">
        <f t="shared" si="25"/>
        <v>669</v>
      </c>
      <c r="B678" s="42">
        <v>1380094</v>
      </c>
      <c r="C678" s="42" t="s">
        <v>779</v>
      </c>
      <c r="D678" s="57" t="s">
        <v>1640</v>
      </c>
      <c r="E678" s="56" t="s">
        <v>1608</v>
      </c>
      <c r="F678" s="42" t="s">
        <v>519</v>
      </c>
      <c r="G678" s="42" t="s">
        <v>779</v>
      </c>
      <c r="H678" s="57"/>
      <c r="I678" s="57"/>
      <c r="J678" s="57"/>
      <c r="K678" s="65">
        <v>13135.5</v>
      </c>
      <c r="L678" s="57" t="s">
        <v>1611</v>
      </c>
      <c r="M678" s="55" t="s">
        <v>1612</v>
      </c>
      <c r="N678" s="57" t="s">
        <v>878</v>
      </c>
      <c r="O678" s="38"/>
    </row>
    <row r="679" spans="1:15" s="28" customFormat="1">
      <c r="A679" s="172">
        <f t="shared" si="25"/>
        <v>670</v>
      </c>
      <c r="B679" s="42">
        <v>1380020</v>
      </c>
      <c r="C679" s="42" t="s">
        <v>1654</v>
      </c>
      <c r="D679" s="57" t="s">
        <v>780</v>
      </c>
      <c r="E679" s="56" t="s">
        <v>1608</v>
      </c>
      <c r="F679" s="42" t="s">
        <v>519</v>
      </c>
      <c r="G679" s="42" t="s">
        <v>1654</v>
      </c>
      <c r="H679" s="57"/>
      <c r="I679" s="57"/>
      <c r="J679" s="57"/>
      <c r="K679" s="65">
        <v>11312.4</v>
      </c>
      <c r="L679" s="57" t="s">
        <v>1611</v>
      </c>
      <c r="M679" s="55" t="s">
        <v>1612</v>
      </c>
      <c r="N679" s="57" t="s">
        <v>878</v>
      </c>
      <c r="O679" s="38"/>
    </row>
    <row r="680" spans="1:15" s="28" customFormat="1" ht="25.5">
      <c r="A680" s="172">
        <f t="shared" si="25"/>
        <v>671</v>
      </c>
      <c r="B680" s="42">
        <v>1630085</v>
      </c>
      <c r="C680" s="42" t="s">
        <v>781</v>
      </c>
      <c r="D680" s="57" t="s">
        <v>1638</v>
      </c>
      <c r="E680" s="56" t="s">
        <v>1608</v>
      </c>
      <c r="F680" s="42" t="s">
        <v>519</v>
      </c>
      <c r="G680" s="42" t="s">
        <v>781</v>
      </c>
      <c r="H680" s="57"/>
      <c r="I680" s="57"/>
      <c r="J680" s="57"/>
      <c r="K680" s="65">
        <v>1723</v>
      </c>
      <c r="L680" s="57" t="s">
        <v>1611</v>
      </c>
      <c r="M680" s="55" t="s">
        <v>1612</v>
      </c>
      <c r="N680" s="57" t="s">
        <v>878</v>
      </c>
      <c r="O680" s="38"/>
    </row>
    <row r="681" spans="1:15" s="28" customFormat="1">
      <c r="A681" s="172">
        <f t="shared" si="25"/>
        <v>672</v>
      </c>
      <c r="B681" s="42">
        <v>1360031</v>
      </c>
      <c r="C681" s="42" t="s">
        <v>782</v>
      </c>
      <c r="D681" s="74" t="s">
        <v>783</v>
      </c>
      <c r="E681" s="56" t="s">
        <v>563</v>
      </c>
      <c r="F681" s="42" t="s">
        <v>784</v>
      </c>
      <c r="G681" s="42" t="s">
        <v>782</v>
      </c>
      <c r="H681" s="57"/>
      <c r="I681" s="57"/>
      <c r="J681" s="57"/>
      <c r="K681" s="65">
        <v>28117.439999999999</v>
      </c>
      <c r="L681" s="57" t="s">
        <v>1611</v>
      </c>
      <c r="M681" s="55" t="s">
        <v>1612</v>
      </c>
      <c r="N681" s="57" t="s">
        <v>878</v>
      </c>
      <c r="O681" s="38"/>
    </row>
    <row r="682" spans="1:15" s="28" customFormat="1">
      <c r="A682" s="172">
        <f t="shared" si="25"/>
        <v>673</v>
      </c>
      <c r="B682" s="42">
        <v>1360030</v>
      </c>
      <c r="C682" s="42" t="s">
        <v>782</v>
      </c>
      <c r="D682" s="74" t="s">
        <v>783</v>
      </c>
      <c r="E682" s="56" t="s">
        <v>563</v>
      </c>
      <c r="F682" s="42" t="s">
        <v>784</v>
      </c>
      <c r="G682" s="42" t="s">
        <v>782</v>
      </c>
      <c r="H682" s="57"/>
      <c r="I682" s="57"/>
      <c r="J682" s="57"/>
      <c r="K682" s="65">
        <v>28117.439999999999</v>
      </c>
      <c r="L682" s="57" t="s">
        <v>1611</v>
      </c>
      <c r="M682" s="55" t="s">
        <v>1612</v>
      </c>
      <c r="N682" s="57" t="s">
        <v>878</v>
      </c>
      <c r="O682" s="38"/>
    </row>
    <row r="683" spans="1:15" s="28" customFormat="1">
      <c r="A683" s="172">
        <f t="shared" si="25"/>
        <v>674</v>
      </c>
      <c r="B683" s="42">
        <v>1360039</v>
      </c>
      <c r="C683" s="42" t="s">
        <v>785</v>
      </c>
      <c r="D683" s="74" t="s">
        <v>1638</v>
      </c>
      <c r="E683" s="56" t="s">
        <v>563</v>
      </c>
      <c r="F683" s="42" t="s">
        <v>784</v>
      </c>
      <c r="G683" s="42" t="s">
        <v>785</v>
      </c>
      <c r="H683" s="57"/>
      <c r="I683" s="57"/>
      <c r="J683" s="57"/>
      <c r="K683" s="65">
        <v>41404.660000000003</v>
      </c>
      <c r="L683" s="57" t="s">
        <v>1611</v>
      </c>
      <c r="M683" s="55" t="s">
        <v>1612</v>
      </c>
      <c r="N683" s="57" t="s">
        <v>878</v>
      </c>
      <c r="O683" s="38"/>
    </row>
    <row r="684" spans="1:15" s="28" customFormat="1" ht="25.5">
      <c r="A684" s="172">
        <f t="shared" si="25"/>
        <v>675</v>
      </c>
      <c r="B684" s="42">
        <v>1361120</v>
      </c>
      <c r="C684" s="42" t="s">
        <v>1643</v>
      </c>
      <c r="D684" s="74" t="s">
        <v>1637</v>
      </c>
      <c r="E684" s="56" t="s">
        <v>563</v>
      </c>
      <c r="F684" s="42" t="s">
        <v>784</v>
      </c>
      <c r="G684" s="42" t="s">
        <v>1643</v>
      </c>
      <c r="H684" s="57"/>
      <c r="I684" s="57"/>
      <c r="J684" s="57"/>
      <c r="K684" s="65">
        <v>13216.5</v>
      </c>
      <c r="L684" s="57" t="s">
        <v>1611</v>
      </c>
      <c r="M684" s="55" t="s">
        <v>1612</v>
      </c>
      <c r="N684" s="57" t="s">
        <v>878</v>
      </c>
      <c r="O684" s="38"/>
    </row>
    <row r="685" spans="1:15" s="28" customFormat="1" ht="25.5">
      <c r="A685" s="172">
        <f t="shared" si="25"/>
        <v>676</v>
      </c>
      <c r="B685" s="42">
        <v>1361133</v>
      </c>
      <c r="C685" s="42" t="s">
        <v>1643</v>
      </c>
      <c r="D685" s="57" t="s">
        <v>1638</v>
      </c>
      <c r="E685" s="56" t="s">
        <v>563</v>
      </c>
      <c r="F685" s="42" t="s">
        <v>784</v>
      </c>
      <c r="G685" s="42" t="s">
        <v>1643</v>
      </c>
      <c r="H685" s="57"/>
      <c r="I685" s="57"/>
      <c r="J685" s="57"/>
      <c r="K685" s="65">
        <v>10500</v>
      </c>
      <c r="L685" s="57" t="s">
        <v>1611</v>
      </c>
      <c r="M685" s="55" t="s">
        <v>1612</v>
      </c>
      <c r="N685" s="57" t="s">
        <v>878</v>
      </c>
      <c r="O685" s="38"/>
    </row>
    <row r="686" spans="1:15" s="28" customFormat="1">
      <c r="A686" s="172">
        <f t="shared" si="25"/>
        <v>677</v>
      </c>
      <c r="B686" s="42">
        <v>1361136</v>
      </c>
      <c r="C686" s="42" t="s">
        <v>360</v>
      </c>
      <c r="D686" s="57" t="s">
        <v>483</v>
      </c>
      <c r="E686" s="56" t="s">
        <v>563</v>
      </c>
      <c r="F686" s="42" t="s">
        <v>784</v>
      </c>
      <c r="G686" s="42" t="s">
        <v>360</v>
      </c>
      <c r="H686" s="57"/>
      <c r="I686" s="57"/>
      <c r="J686" s="57"/>
      <c r="K686" s="65">
        <v>10925</v>
      </c>
      <c r="L686" s="57" t="s">
        <v>1611</v>
      </c>
      <c r="M686" s="55" t="s">
        <v>1612</v>
      </c>
      <c r="N686" s="57" t="s">
        <v>878</v>
      </c>
      <c r="O686" s="38"/>
    </row>
    <row r="687" spans="1:15" s="28" customFormat="1">
      <c r="A687" s="172">
        <f t="shared" si="25"/>
        <v>678</v>
      </c>
      <c r="B687" s="42">
        <v>1348629</v>
      </c>
      <c r="C687" s="42" t="s">
        <v>786</v>
      </c>
      <c r="D687" s="57" t="s">
        <v>783</v>
      </c>
      <c r="E687" s="56" t="s">
        <v>563</v>
      </c>
      <c r="F687" s="42" t="s">
        <v>784</v>
      </c>
      <c r="G687" s="42" t="s">
        <v>786</v>
      </c>
      <c r="H687" s="57"/>
      <c r="I687" s="57"/>
      <c r="J687" s="57"/>
      <c r="K687" s="65">
        <v>22001.759999999998</v>
      </c>
      <c r="L687" s="57" t="s">
        <v>1611</v>
      </c>
      <c r="M687" s="55" t="s">
        <v>1612</v>
      </c>
      <c r="N687" s="57" t="s">
        <v>878</v>
      </c>
      <c r="O687" s="38"/>
    </row>
    <row r="688" spans="1:15" s="28" customFormat="1">
      <c r="A688" s="172">
        <f t="shared" si="25"/>
        <v>679</v>
      </c>
      <c r="B688" s="42">
        <v>1360042</v>
      </c>
      <c r="C688" s="42" t="s">
        <v>787</v>
      </c>
      <c r="D688" s="57" t="s">
        <v>1638</v>
      </c>
      <c r="E688" s="56" t="s">
        <v>563</v>
      </c>
      <c r="F688" s="42" t="s">
        <v>784</v>
      </c>
      <c r="G688" s="42" t="s">
        <v>787</v>
      </c>
      <c r="H688" s="57"/>
      <c r="I688" s="57"/>
      <c r="J688" s="57"/>
      <c r="K688" s="65">
        <v>5351.84</v>
      </c>
      <c r="L688" s="57" t="s">
        <v>1611</v>
      </c>
      <c r="M688" s="55" t="s">
        <v>1612</v>
      </c>
      <c r="N688" s="57" t="s">
        <v>878</v>
      </c>
      <c r="O688" s="38"/>
    </row>
    <row r="689" spans="1:15" s="28" customFormat="1">
      <c r="A689" s="172">
        <f t="shared" si="25"/>
        <v>680</v>
      </c>
      <c r="B689" s="42">
        <v>1360054</v>
      </c>
      <c r="C689" s="42" t="s">
        <v>788</v>
      </c>
      <c r="D689" s="57" t="s">
        <v>1638</v>
      </c>
      <c r="E689" s="56" t="s">
        <v>563</v>
      </c>
      <c r="F689" s="42" t="s">
        <v>784</v>
      </c>
      <c r="G689" s="42" t="s">
        <v>788</v>
      </c>
      <c r="H689" s="57"/>
      <c r="I689" s="57"/>
      <c r="J689" s="57"/>
      <c r="K689" s="65">
        <v>11369.28</v>
      </c>
      <c r="L689" s="57" t="s">
        <v>1611</v>
      </c>
      <c r="M689" s="55" t="s">
        <v>1612</v>
      </c>
      <c r="N689" s="57" t="s">
        <v>878</v>
      </c>
      <c r="O689" s="38"/>
    </row>
    <row r="690" spans="1:15" s="28" customFormat="1">
      <c r="A690" s="172">
        <f t="shared" si="25"/>
        <v>681</v>
      </c>
      <c r="B690" s="42">
        <v>1360192</v>
      </c>
      <c r="C690" s="42" t="s">
        <v>789</v>
      </c>
      <c r="D690" s="57" t="s">
        <v>1637</v>
      </c>
      <c r="E690" s="56" t="s">
        <v>563</v>
      </c>
      <c r="F690" s="42" t="s">
        <v>784</v>
      </c>
      <c r="G690" s="42" t="s">
        <v>789</v>
      </c>
      <c r="H690" s="57"/>
      <c r="I690" s="57"/>
      <c r="J690" s="57"/>
      <c r="K690" s="65">
        <v>43200</v>
      </c>
      <c r="L690" s="57" t="s">
        <v>1611</v>
      </c>
      <c r="M690" s="55" t="s">
        <v>1612</v>
      </c>
      <c r="N690" s="57" t="s">
        <v>878</v>
      </c>
      <c r="O690" s="38"/>
    </row>
    <row r="691" spans="1:15" s="28" customFormat="1">
      <c r="A691" s="172">
        <f t="shared" si="25"/>
        <v>682</v>
      </c>
      <c r="B691" s="42">
        <v>1360184</v>
      </c>
      <c r="C691" s="42" t="s">
        <v>790</v>
      </c>
      <c r="D691" s="57" t="s">
        <v>791</v>
      </c>
      <c r="E691" s="56" t="s">
        <v>563</v>
      </c>
      <c r="F691" s="42" t="s">
        <v>784</v>
      </c>
      <c r="G691" s="42" t="s">
        <v>790</v>
      </c>
      <c r="H691" s="57"/>
      <c r="I691" s="57"/>
      <c r="J691" s="57"/>
      <c r="K691" s="65">
        <v>16472.16</v>
      </c>
      <c r="L691" s="57" t="s">
        <v>1611</v>
      </c>
      <c r="M691" s="55" t="s">
        <v>1612</v>
      </c>
      <c r="N691" s="57" t="s">
        <v>878</v>
      </c>
      <c r="O691" s="38"/>
    </row>
    <row r="692" spans="1:15" s="28" customFormat="1">
      <c r="A692" s="172">
        <f t="shared" si="25"/>
        <v>683</v>
      </c>
      <c r="B692" s="42">
        <v>1360198</v>
      </c>
      <c r="C692" s="42" t="s">
        <v>792</v>
      </c>
      <c r="D692" s="74" t="s">
        <v>791</v>
      </c>
      <c r="E692" s="56" t="s">
        <v>563</v>
      </c>
      <c r="F692" s="42" t="s">
        <v>784</v>
      </c>
      <c r="G692" s="42" t="s">
        <v>792</v>
      </c>
      <c r="H692" s="57"/>
      <c r="I692" s="57"/>
      <c r="J692" s="57"/>
      <c r="K692" s="65">
        <v>28075.68</v>
      </c>
      <c r="L692" s="57" t="s">
        <v>1611</v>
      </c>
      <c r="M692" s="55" t="s">
        <v>1612</v>
      </c>
      <c r="N692" s="57" t="s">
        <v>878</v>
      </c>
      <c r="O692" s="38"/>
    </row>
    <row r="693" spans="1:15" s="28" customFormat="1">
      <c r="A693" s="172">
        <f t="shared" si="25"/>
        <v>684</v>
      </c>
      <c r="B693" s="42">
        <v>1360185</v>
      </c>
      <c r="C693" s="42" t="s">
        <v>793</v>
      </c>
      <c r="D693" s="57" t="s">
        <v>783</v>
      </c>
      <c r="E693" s="56" t="s">
        <v>563</v>
      </c>
      <c r="F693" s="42" t="s">
        <v>784</v>
      </c>
      <c r="G693" s="42" t="s">
        <v>793</v>
      </c>
      <c r="H693" s="57"/>
      <c r="I693" s="57"/>
      <c r="J693" s="57"/>
      <c r="K693" s="65">
        <v>21046.35</v>
      </c>
      <c r="L693" s="57" t="s">
        <v>1611</v>
      </c>
      <c r="M693" s="55" t="s">
        <v>1612</v>
      </c>
      <c r="N693" s="57" t="s">
        <v>878</v>
      </c>
      <c r="O693" s="38"/>
    </row>
    <row r="694" spans="1:15" s="28" customFormat="1">
      <c r="A694" s="172">
        <f t="shared" si="25"/>
        <v>685</v>
      </c>
      <c r="B694" s="42">
        <v>1360121</v>
      </c>
      <c r="C694" s="42" t="s">
        <v>794</v>
      </c>
      <c r="D694" s="57" t="s">
        <v>783</v>
      </c>
      <c r="E694" s="56" t="s">
        <v>563</v>
      </c>
      <c r="F694" s="42" t="s">
        <v>784</v>
      </c>
      <c r="G694" s="42" t="s">
        <v>794</v>
      </c>
      <c r="H694" s="57"/>
      <c r="I694" s="57"/>
      <c r="J694" s="57"/>
      <c r="K694" s="65">
        <v>19671.84</v>
      </c>
      <c r="L694" s="57" t="s">
        <v>1611</v>
      </c>
      <c r="M694" s="55" t="s">
        <v>1612</v>
      </c>
      <c r="N694" s="57" t="s">
        <v>878</v>
      </c>
      <c r="O694" s="38"/>
    </row>
    <row r="695" spans="1:15" s="28" customFormat="1">
      <c r="A695" s="172">
        <f t="shared" si="25"/>
        <v>686</v>
      </c>
      <c r="B695" s="42">
        <v>1360197</v>
      </c>
      <c r="C695" s="42" t="s">
        <v>795</v>
      </c>
      <c r="D695" s="57" t="s">
        <v>1637</v>
      </c>
      <c r="E695" s="56" t="s">
        <v>563</v>
      </c>
      <c r="F695" s="42" t="s">
        <v>784</v>
      </c>
      <c r="G695" s="42" t="s">
        <v>795</v>
      </c>
      <c r="H695" s="57"/>
      <c r="I695" s="57"/>
      <c r="J695" s="57"/>
      <c r="K695" s="65">
        <v>22926.240000000002</v>
      </c>
      <c r="L695" s="57" t="s">
        <v>1611</v>
      </c>
      <c r="M695" s="55" t="s">
        <v>1612</v>
      </c>
      <c r="N695" s="57" t="s">
        <v>878</v>
      </c>
      <c r="O695" s="38"/>
    </row>
    <row r="696" spans="1:15" s="28" customFormat="1">
      <c r="A696" s="172">
        <f t="shared" si="25"/>
        <v>687</v>
      </c>
      <c r="B696" s="42" t="s">
        <v>796</v>
      </c>
      <c r="C696" s="42" t="s">
        <v>797</v>
      </c>
      <c r="D696" s="57" t="s">
        <v>1637</v>
      </c>
      <c r="E696" s="56" t="s">
        <v>563</v>
      </c>
      <c r="F696" s="42" t="s">
        <v>784</v>
      </c>
      <c r="G696" s="42" t="s">
        <v>797</v>
      </c>
      <c r="H696" s="57"/>
      <c r="I696" s="57"/>
      <c r="J696" s="57"/>
      <c r="K696" s="65">
        <v>24220.799999999999</v>
      </c>
      <c r="L696" s="57" t="s">
        <v>1611</v>
      </c>
      <c r="M696" s="55" t="s">
        <v>1612</v>
      </c>
      <c r="N696" s="57" t="s">
        <v>878</v>
      </c>
      <c r="O696" s="38"/>
    </row>
    <row r="697" spans="1:15" s="28" customFormat="1" ht="25.5">
      <c r="A697" s="172">
        <f t="shared" si="25"/>
        <v>688</v>
      </c>
      <c r="B697" s="42">
        <v>1360038</v>
      </c>
      <c r="C697" s="42" t="s">
        <v>798</v>
      </c>
      <c r="D697" s="57" t="s">
        <v>799</v>
      </c>
      <c r="E697" s="56" t="s">
        <v>563</v>
      </c>
      <c r="F697" s="42" t="s">
        <v>784</v>
      </c>
      <c r="G697" s="42" t="s">
        <v>798</v>
      </c>
      <c r="H697" s="57"/>
      <c r="I697" s="57"/>
      <c r="J697" s="57"/>
      <c r="K697" s="65">
        <v>73472</v>
      </c>
      <c r="L697" s="57" t="s">
        <v>1611</v>
      </c>
      <c r="M697" s="55" t="s">
        <v>1612</v>
      </c>
      <c r="N697" s="57" t="s">
        <v>878</v>
      </c>
      <c r="O697" s="38"/>
    </row>
    <row r="698" spans="1:15" s="28" customFormat="1">
      <c r="A698" s="172">
        <f t="shared" si="25"/>
        <v>689</v>
      </c>
      <c r="B698" s="42">
        <v>1361138</v>
      </c>
      <c r="C698" s="42" t="s">
        <v>800</v>
      </c>
      <c r="D698" s="57" t="s">
        <v>483</v>
      </c>
      <c r="E698" s="56" t="s">
        <v>563</v>
      </c>
      <c r="F698" s="42" t="s">
        <v>784</v>
      </c>
      <c r="G698" s="42" t="s">
        <v>800</v>
      </c>
      <c r="H698" s="57"/>
      <c r="I698" s="57"/>
      <c r="J698" s="57"/>
      <c r="K698" s="65">
        <v>26100</v>
      </c>
      <c r="L698" s="57" t="s">
        <v>1611</v>
      </c>
      <c r="M698" s="55" t="s">
        <v>1612</v>
      </c>
      <c r="N698" s="57" t="s">
        <v>878</v>
      </c>
      <c r="O698" s="38"/>
    </row>
    <row r="699" spans="1:15" s="28" customFormat="1">
      <c r="A699" s="172">
        <f t="shared" si="25"/>
        <v>690</v>
      </c>
      <c r="B699" s="42">
        <v>1360056</v>
      </c>
      <c r="C699" s="42" t="s">
        <v>801</v>
      </c>
      <c r="D699" s="57" t="s">
        <v>802</v>
      </c>
      <c r="E699" s="56" t="s">
        <v>563</v>
      </c>
      <c r="F699" s="42" t="s">
        <v>784</v>
      </c>
      <c r="G699" s="42" t="s">
        <v>801</v>
      </c>
      <c r="H699" s="57"/>
      <c r="I699" s="57"/>
      <c r="J699" s="57"/>
      <c r="K699" s="65">
        <v>52424.32</v>
      </c>
      <c r="L699" s="57" t="s">
        <v>1611</v>
      </c>
      <c r="M699" s="55" t="s">
        <v>1612</v>
      </c>
      <c r="N699" s="57" t="s">
        <v>878</v>
      </c>
      <c r="O699" s="38"/>
    </row>
    <row r="700" spans="1:15" s="28" customFormat="1">
      <c r="A700" s="172">
        <f t="shared" si="25"/>
        <v>691</v>
      </c>
      <c r="B700" s="42">
        <v>1360060</v>
      </c>
      <c r="C700" s="42" t="s">
        <v>362</v>
      </c>
      <c r="D700" s="57" t="s">
        <v>1638</v>
      </c>
      <c r="E700" s="56" t="s">
        <v>563</v>
      </c>
      <c r="F700" s="42" t="s">
        <v>784</v>
      </c>
      <c r="G700" s="42" t="s">
        <v>362</v>
      </c>
      <c r="H700" s="57"/>
      <c r="I700" s="57"/>
      <c r="J700" s="57"/>
      <c r="K700" s="65">
        <v>5200</v>
      </c>
      <c r="L700" s="57" t="s">
        <v>1611</v>
      </c>
      <c r="M700" s="55" t="s">
        <v>1612</v>
      </c>
      <c r="N700" s="57" t="s">
        <v>878</v>
      </c>
      <c r="O700" s="38"/>
    </row>
    <row r="701" spans="1:15" s="28" customFormat="1">
      <c r="A701" s="172">
        <f t="shared" si="25"/>
        <v>692</v>
      </c>
      <c r="B701" s="42">
        <v>1360183</v>
      </c>
      <c r="C701" s="42" t="s">
        <v>803</v>
      </c>
      <c r="D701" s="57" t="s">
        <v>791</v>
      </c>
      <c r="E701" s="56" t="s">
        <v>563</v>
      </c>
      <c r="F701" s="42" t="s">
        <v>784</v>
      </c>
      <c r="G701" s="42" t="s">
        <v>803</v>
      </c>
      <c r="H701" s="57"/>
      <c r="I701" s="57"/>
      <c r="J701" s="57"/>
      <c r="K701" s="65">
        <v>5529.6</v>
      </c>
      <c r="L701" s="57" t="s">
        <v>1611</v>
      </c>
      <c r="M701" s="55" t="s">
        <v>1612</v>
      </c>
      <c r="N701" s="57" t="s">
        <v>878</v>
      </c>
      <c r="O701" s="38"/>
    </row>
    <row r="702" spans="1:15" s="28" customFormat="1">
      <c r="A702" s="172">
        <f t="shared" si="25"/>
        <v>693</v>
      </c>
      <c r="B702" s="42">
        <v>1360195</v>
      </c>
      <c r="C702" s="42" t="s">
        <v>804</v>
      </c>
      <c r="D702" s="57" t="s">
        <v>1637</v>
      </c>
      <c r="E702" s="56" t="s">
        <v>563</v>
      </c>
      <c r="F702" s="42" t="s">
        <v>784</v>
      </c>
      <c r="G702" s="42" t="s">
        <v>804</v>
      </c>
      <c r="H702" s="57"/>
      <c r="I702" s="57"/>
      <c r="J702" s="57"/>
      <c r="K702" s="65">
        <v>11551.96</v>
      </c>
      <c r="L702" s="57" t="s">
        <v>1611</v>
      </c>
      <c r="M702" s="55" t="s">
        <v>1612</v>
      </c>
      <c r="N702" s="57" t="s">
        <v>878</v>
      </c>
      <c r="O702" s="38"/>
    </row>
    <row r="703" spans="1:15" s="28" customFormat="1">
      <c r="A703" s="172">
        <f t="shared" si="25"/>
        <v>694</v>
      </c>
      <c r="B703" s="42">
        <v>1360194</v>
      </c>
      <c r="C703" s="42" t="s">
        <v>805</v>
      </c>
      <c r="D703" s="57" t="s">
        <v>1637</v>
      </c>
      <c r="E703" s="56" t="s">
        <v>563</v>
      </c>
      <c r="F703" s="42" t="s">
        <v>784</v>
      </c>
      <c r="G703" s="42" t="s">
        <v>805</v>
      </c>
      <c r="H703" s="57"/>
      <c r="I703" s="57"/>
      <c r="J703" s="57"/>
      <c r="K703" s="65">
        <v>6000</v>
      </c>
      <c r="L703" s="57" t="s">
        <v>1611</v>
      </c>
      <c r="M703" s="55" t="s">
        <v>1612</v>
      </c>
      <c r="N703" s="57" t="s">
        <v>878</v>
      </c>
      <c r="O703" s="38"/>
    </row>
    <row r="704" spans="1:15" s="28" customFormat="1">
      <c r="A704" s="172">
        <f t="shared" si="25"/>
        <v>695</v>
      </c>
      <c r="B704" s="42">
        <v>1360112</v>
      </c>
      <c r="C704" s="42" t="s">
        <v>806</v>
      </c>
      <c r="D704" s="57" t="s">
        <v>783</v>
      </c>
      <c r="E704" s="56" t="s">
        <v>563</v>
      </c>
      <c r="F704" s="42" t="s">
        <v>784</v>
      </c>
      <c r="G704" s="42" t="s">
        <v>806</v>
      </c>
      <c r="H704" s="57"/>
      <c r="I704" s="57"/>
      <c r="J704" s="57"/>
      <c r="K704" s="65">
        <v>8324.64</v>
      </c>
      <c r="L704" s="57" t="s">
        <v>1611</v>
      </c>
      <c r="M704" s="55" t="s">
        <v>1612</v>
      </c>
      <c r="N704" s="57" t="s">
        <v>878</v>
      </c>
      <c r="O704" s="38"/>
    </row>
    <row r="705" spans="1:15" s="28" customFormat="1">
      <c r="A705" s="172">
        <f t="shared" si="25"/>
        <v>696</v>
      </c>
      <c r="B705" s="42">
        <v>1360057</v>
      </c>
      <c r="C705" s="42" t="s">
        <v>807</v>
      </c>
      <c r="D705" s="57" t="s">
        <v>1638</v>
      </c>
      <c r="E705" s="56" t="s">
        <v>563</v>
      </c>
      <c r="F705" s="42" t="s">
        <v>784</v>
      </c>
      <c r="G705" s="42" t="s">
        <v>807</v>
      </c>
      <c r="H705" s="57"/>
      <c r="I705" s="57"/>
      <c r="J705" s="57"/>
      <c r="K705" s="65">
        <v>5643.04</v>
      </c>
      <c r="L705" s="57" t="s">
        <v>1611</v>
      </c>
      <c r="M705" s="55" t="s">
        <v>1612</v>
      </c>
      <c r="N705" s="57" t="s">
        <v>878</v>
      </c>
      <c r="O705" s="38"/>
    </row>
    <row r="706" spans="1:15" s="28" customFormat="1">
      <c r="A706" s="172">
        <f t="shared" si="25"/>
        <v>697</v>
      </c>
      <c r="B706" s="42">
        <v>1360053</v>
      </c>
      <c r="C706" s="42" t="s">
        <v>808</v>
      </c>
      <c r="D706" s="57" t="s">
        <v>1638</v>
      </c>
      <c r="E706" s="56" t="s">
        <v>563</v>
      </c>
      <c r="F706" s="42" t="s">
        <v>784</v>
      </c>
      <c r="G706" s="42" t="s">
        <v>808</v>
      </c>
      <c r="H706" s="57"/>
      <c r="I706" s="57"/>
      <c r="J706" s="57"/>
      <c r="K706" s="65">
        <v>17893.2</v>
      </c>
      <c r="L706" s="57" t="s">
        <v>1611</v>
      </c>
      <c r="M706" s="55" t="s">
        <v>1612</v>
      </c>
      <c r="N706" s="57" t="s">
        <v>878</v>
      </c>
      <c r="O706" s="38"/>
    </row>
    <row r="707" spans="1:15" s="28" customFormat="1">
      <c r="A707" s="172">
        <f t="shared" si="25"/>
        <v>698</v>
      </c>
      <c r="B707" s="42">
        <v>1361139</v>
      </c>
      <c r="C707" s="42" t="s">
        <v>1650</v>
      </c>
      <c r="D707" s="57" t="s">
        <v>483</v>
      </c>
      <c r="E707" s="56" t="s">
        <v>563</v>
      </c>
      <c r="F707" s="42" t="s">
        <v>784</v>
      </c>
      <c r="G707" s="42" t="s">
        <v>1650</v>
      </c>
      <c r="H707" s="57"/>
      <c r="I707" s="57"/>
      <c r="J707" s="57"/>
      <c r="K707" s="65">
        <v>10925</v>
      </c>
      <c r="L707" s="57" t="s">
        <v>1611</v>
      </c>
      <c r="M707" s="55" t="s">
        <v>1612</v>
      </c>
      <c r="N707" s="57" t="s">
        <v>878</v>
      </c>
      <c r="O707" s="38"/>
    </row>
    <row r="708" spans="1:15" s="28" customFormat="1">
      <c r="A708" s="172">
        <f t="shared" si="25"/>
        <v>699</v>
      </c>
      <c r="B708" s="42">
        <v>1361135</v>
      </c>
      <c r="C708" s="42" t="s">
        <v>1650</v>
      </c>
      <c r="D708" s="57" t="s">
        <v>483</v>
      </c>
      <c r="E708" s="56" t="s">
        <v>563</v>
      </c>
      <c r="F708" s="42" t="s">
        <v>784</v>
      </c>
      <c r="G708" s="42" t="s">
        <v>1650</v>
      </c>
      <c r="H708" s="57"/>
      <c r="I708" s="57"/>
      <c r="J708" s="57"/>
      <c r="K708" s="65">
        <v>13000</v>
      </c>
      <c r="L708" s="57" t="s">
        <v>1611</v>
      </c>
      <c r="M708" s="55" t="s">
        <v>1612</v>
      </c>
      <c r="N708" s="57" t="s">
        <v>878</v>
      </c>
      <c r="O708" s="38"/>
    </row>
    <row r="709" spans="1:15" s="28" customFormat="1">
      <c r="A709" s="172">
        <f t="shared" si="25"/>
        <v>700</v>
      </c>
      <c r="B709" s="42">
        <v>1361134</v>
      </c>
      <c r="C709" s="42" t="s">
        <v>1650</v>
      </c>
      <c r="D709" s="57" t="s">
        <v>483</v>
      </c>
      <c r="E709" s="56" t="s">
        <v>563</v>
      </c>
      <c r="F709" s="42" t="s">
        <v>784</v>
      </c>
      <c r="G709" s="42" t="s">
        <v>1650</v>
      </c>
      <c r="H709" s="57"/>
      <c r="I709" s="57"/>
      <c r="J709" s="57"/>
      <c r="K709" s="65">
        <v>13000</v>
      </c>
      <c r="L709" s="57" t="s">
        <v>1611</v>
      </c>
      <c r="M709" s="55" t="s">
        <v>1612</v>
      </c>
      <c r="N709" s="57" t="s">
        <v>878</v>
      </c>
      <c r="O709" s="38"/>
    </row>
    <row r="710" spans="1:15" s="28" customFormat="1">
      <c r="A710" s="172">
        <f t="shared" si="25"/>
        <v>701</v>
      </c>
      <c r="B710" s="42">
        <v>1360045</v>
      </c>
      <c r="C710" s="42" t="s">
        <v>1650</v>
      </c>
      <c r="D710" s="57" t="s">
        <v>1638</v>
      </c>
      <c r="E710" s="56" t="s">
        <v>563</v>
      </c>
      <c r="F710" s="42" t="s">
        <v>784</v>
      </c>
      <c r="G710" s="42" t="s">
        <v>1650</v>
      </c>
      <c r="H710" s="57"/>
      <c r="I710" s="57"/>
      <c r="J710" s="57"/>
      <c r="K710" s="65">
        <v>10400</v>
      </c>
      <c r="L710" s="57" t="s">
        <v>1611</v>
      </c>
      <c r="M710" s="55" t="s">
        <v>1612</v>
      </c>
      <c r="N710" s="57" t="s">
        <v>878</v>
      </c>
      <c r="O710" s="38"/>
    </row>
    <row r="711" spans="1:15" s="28" customFormat="1">
      <c r="A711" s="172">
        <f t="shared" si="25"/>
        <v>702</v>
      </c>
      <c r="B711" s="42">
        <v>1361122</v>
      </c>
      <c r="C711" s="42" t="s">
        <v>1650</v>
      </c>
      <c r="D711" s="57" t="s">
        <v>783</v>
      </c>
      <c r="E711" s="56" t="s">
        <v>563</v>
      </c>
      <c r="F711" s="42" t="s">
        <v>784</v>
      </c>
      <c r="G711" s="42" t="s">
        <v>1650</v>
      </c>
      <c r="H711" s="57"/>
      <c r="I711" s="57"/>
      <c r="J711" s="57"/>
      <c r="K711" s="65">
        <v>8928</v>
      </c>
      <c r="L711" s="57" t="s">
        <v>1611</v>
      </c>
      <c r="M711" s="55" t="s">
        <v>1612</v>
      </c>
      <c r="N711" s="57" t="s">
        <v>878</v>
      </c>
      <c r="O711" s="38"/>
    </row>
    <row r="712" spans="1:15" s="28" customFormat="1">
      <c r="A712" s="172">
        <f t="shared" si="25"/>
        <v>703</v>
      </c>
      <c r="B712" s="42">
        <v>1361121</v>
      </c>
      <c r="C712" s="42" t="s">
        <v>1650</v>
      </c>
      <c r="D712" s="57" t="s">
        <v>791</v>
      </c>
      <c r="E712" s="56" t="s">
        <v>563</v>
      </c>
      <c r="F712" s="42" t="s">
        <v>784</v>
      </c>
      <c r="G712" s="42" t="s">
        <v>1650</v>
      </c>
      <c r="H712" s="57"/>
      <c r="I712" s="57"/>
      <c r="J712" s="57"/>
      <c r="K712" s="65">
        <v>7689.6</v>
      </c>
      <c r="L712" s="57" t="s">
        <v>1611</v>
      </c>
      <c r="M712" s="55" t="s">
        <v>1612</v>
      </c>
      <c r="N712" s="57" t="s">
        <v>878</v>
      </c>
      <c r="O712" s="38"/>
    </row>
    <row r="713" spans="1:15" s="28" customFormat="1">
      <c r="A713" s="172">
        <f t="shared" si="25"/>
        <v>704</v>
      </c>
      <c r="B713" s="42">
        <v>1360169</v>
      </c>
      <c r="C713" s="42" t="s">
        <v>1650</v>
      </c>
      <c r="D713" s="57" t="s">
        <v>1637</v>
      </c>
      <c r="E713" s="56" t="s">
        <v>563</v>
      </c>
      <c r="F713" s="42" t="s">
        <v>784</v>
      </c>
      <c r="G713" s="42" t="s">
        <v>1650</v>
      </c>
      <c r="H713" s="57"/>
      <c r="I713" s="57"/>
      <c r="J713" s="57"/>
      <c r="K713" s="65">
        <v>9849.6</v>
      </c>
      <c r="L713" s="57" t="s">
        <v>1611</v>
      </c>
      <c r="M713" s="55" t="s">
        <v>1612</v>
      </c>
      <c r="N713" s="57" t="s">
        <v>878</v>
      </c>
      <c r="O713" s="38"/>
    </row>
    <row r="714" spans="1:15" s="28" customFormat="1">
      <c r="A714" s="172">
        <f t="shared" si="25"/>
        <v>705</v>
      </c>
      <c r="B714" s="42">
        <v>1360186</v>
      </c>
      <c r="C714" s="42" t="s">
        <v>1650</v>
      </c>
      <c r="D714" s="57" t="s">
        <v>783</v>
      </c>
      <c r="E714" s="56" t="s">
        <v>563</v>
      </c>
      <c r="F714" s="42" t="s">
        <v>784</v>
      </c>
      <c r="G714" s="42" t="s">
        <v>1650</v>
      </c>
      <c r="H714" s="57"/>
      <c r="I714" s="57"/>
      <c r="J714" s="57"/>
      <c r="K714" s="65">
        <v>6523.2</v>
      </c>
      <c r="L714" s="57" t="s">
        <v>1611</v>
      </c>
      <c r="M714" s="55" t="s">
        <v>1612</v>
      </c>
      <c r="N714" s="57" t="s">
        <v>878</v>
      </c>
      <c r="O714" s="38"/>
    </row>
    <row r="715" spans="1:15" s="28" customFormat="1" ht="25.5">
      <c r="A715" s="172">
        <f t="shared" si="25"/>
        <v>706</v>
      </c>
      <c r="B715" s="42">
        <v>13601080</v>
      </c>
      <c r="C715" s="42" t="s">
        <v>809</v>
      </c>
      <c r="D715" s="57" t="s">
        <v>1637</v>
      </c>
      <c r="E715" s="56" t="s">
        <v>563</v>
      </c>
      <c r="F715" s="42" t="s">
        <v>784</v>
      </c>
      <c r="G715" s="42" t="s">
        <v>809</v>
      </c>
      <c r="H715" s="57"/>
      <c r="I715" s="57"/>
      <c r="J715" s="57"/>
      <c r="K715" s="65">
        <v>10706.4</v>
      </c>
      <c r="L715" s="57" t="s">
        <v>1611</v>
      </c>
      <c r="M715" s="55" t="s">
        <v>1612</v>
      </c>
      <c r="N715" s="57" t="s">
        <v>878</v>
      </c>
      <c r="O715" s="38"/>
    </row>
    <row r="716" spans="1:15" s="28" customFormat="1" ht="25.5">
      <c r="A716" s="172">
        <f t="shared" si="25"/>
        <v>707</v>
      </c>
      <c r="B716" s="42">
        <v>1360055</v>
      </c>
      <c r="C716" s="42" t="s">
        <v>810</v>
      </c>
      <c r="D716" s="57" t="s">
        <v>1638</v>
      </c>
      <c r="E716" s="56" t="s">
        <v>563</v>
      </c>
      <c r="F716" s="42" t="s">
        <v>784</v>
      </c>
      <c r="G716" s="42" t="s">
        <v>810</v>
      </c>
      <c r="H716" s="57"/>
      <c r="I716" s="57"/>
      <c r="J716" s="57"/>
      <c r="K716" s="65">
        <v>26064.48</v>
      </c>
      <c r="L716" s="57" t="s">
        <v>1611</v>
      </c>
      <c r="M716" s="55" t="s">
        <v>1612</v>
      </c>
      <c r="N716" s="57" t="s">
        <v>878</v>
      </c>
      <c r="O716" s="38"/>
    </row>
    <row r="717" spans="1:15" s="28" customFormat="1" ht="25.5">
      <c r="A717" s="172">
        <f t="shared" si="25"/>
        <v>708</v>
      </c>
      <c r="B717" s="42">
        <v>1360193</v>
      </c>
      <c r="C717" s="42" t="s">
        <v>811</v>
      </c>
      <c r="D717" s="57" t="s">
        <v>1637</v>
      </c>
      <c r="E717" s="56" t="s">
        <v>563</v>
      </c>
      <c r="F717" s="42" t="s">
        <v>784</v>
      </c>
      <c r="G717" s="42" t="s">
        <v>811</v>
      </c>
      <c r="H717" s="57"/>
      <c r="I717" s="57"/>
      <c r="J717" s="57"/>
      <c r="K717" s="65">
        <v>9849.6</v>
      </c>
      <c r="L717" s="57" t="s">
        <v>1611</v>
      </c>
      <c r="M717" s="55" t="s">
        <v>1612</v>
      </c>
      <c r="N717" s="57" t="s">
        <v>878</v>
      </c>
      <c r="O717" s="38"/>
    </row>
    <row r="718" spans="1:15" s="28" customFormat="1" ht="25.5">
      <c r="A718" s="172">
        <f t="shared" si="25"/>
        <v>709</v>
      </c>
      <c r="B718" s="42">
        <v>1361125</v>
      </c>
      <c r="C718" s="42" t="s">
        <v>811</v>
      </c>
      <c r="D718" s="57" t="s">
        <v>783</v>
      </c>
      <c r="E718" s="56" t="s">
        <v>563</v>
      </c>
      <c r="F718" s="42" t="s">
        <v>784</v>
      </c>
      <c r="G718" s="42" t="s">
        <v>811</v>
      </c>
      <c r="H718" s="57"/>
      <c r="I718" s="57"/>
      <c r="J718" s="57"/>
      <c r="K718" s="65">
        <v>7174.66</v>
      </c>
      <c r="L718" s="57" t="s">
        <v>1611</v>
      </c>
      <c r="M718" s="55" t="s">
        <v>1612</v>
      </c>
      <c r="N718" s="57" t="s">
        <v>878</v>
      </c>
      <c r="O718" s="38"/>
    </row>
    <row r="719" spans="1:15" s="28" customFormat="1">
      <c r="A719" s="172">
        <f t="shared" si="25"/>
        <v>710</v>
      </c>
      <c r="B719" s="42">
        <v>1360049</v>
      </c>
      <c r="C719" s="42" t="s">
        <v>812</v>
      </c>
      <c r="D719" s="57" t="s">
        <v>1638</v>
      </c>
      <c r="E719" s="56" t="s">
        <v>563</v>
      </c>
      <c r="F719" s="42" t="s">
        <v>784</v>
      </c>
      <c r="G719" s="42" t="s">
        <v>812</v>
      </c>
      <c r="H719" s="57"/>
      <c r="I719" s="57"/>
      <c r="J719" s="57"/>
      <c r="K719" s="65">
        <v>10586.99</v>
      </c>
      <c r="L719" s="57" t="s">
        <v>1611</v>
      </c>
      <c r="M719" s="55" t="s">
        <v>1612</v>
      </c>
      <c r="N719" s="57" t="s">
        <v>878</v>
      </c>
      <c r="O719" s="38"/>
    </row>
    <row r="720" spans="1:15" s="30" customFormat="1" ht="103.5" customHeight="1">
      <c r="A720" s="172">
        <f t="shared" si="25"/>
        <v>711</v>
      </c>
      <c r="B720" s="54" t="s">
        <v>813</v>
      </c>
      <c r="C720" s="42" t="s">
        <v>369</v>
      </c>
      <c r="D720" s="57">
        <v>2001</v>
      </c>
      <c r="E720" s="56" t="s">
        <v>563</v>
      </c>
      <c r="F720" s="42"/>
      <c r="G720" s="42" t="s">
        <v>814</v>
      </c>
      <c r="H720" s="57" t="s">
        <v>1929</v>
      </c>
      <c r="I720" s="57">
        <v>219</v>
      </c>
      <c r="J720" s="74">
        <v>39617</v>
      </c>
      <c r="K720" s="65"/>
      <c r="L720" s="57" t="s">
        <v>1611</v>
      </c>
      <c r="M720" s="55" t="s">
        <v>254</v>
      </c>
      <c r="N720" s="57" t="s">
        <v>878</v>
      </c>
      <c r="O720" s="38"/>
    </row>
    <row r="721" spans="1:15" s="28" customFormat="1" ht="51">
      <c r="A721" s="172">
        <f t="shared" si="25"/>
        <v>712</v>
      </c>
      <c r="B721" s="42">
        <v>1510009</v>
      </c>
      <c r="C721" s="42" t="s">
        <v>369</v>
      </c>
      <c r="D721" s="57" t="s">
        <v>1638</v>
      </c>
      <c r="E721" s="56" t="s">
        <v>563</v>
      </c>
      <c r="F721" s="42" t="s">
        <v>784</v>
      </c>
      <c r="G721" s="42" t="s">
        <v>815</v>
      </c>
      <c r="H721" s="57"/>
      <c r="I721" s="57"/>
      <c r="J721" s="57"/>
      <c r="K721" s="65">
        <v>627286.24</v>
      </c>
      <c r="L721" s="57" t="s">
        <v>1611</v>
      </c>
      <c r="M721" s="55" t="s">
        <v>1997</v>
      </c>
      <c r="N721" s="57" t="s">
        <v>878</v>
      </c>
      <c r="O721" s="38"/>
    </row>
    <row r="722" spans="1:15" s="28" customFormat="1">
      <c r="A722" s="172">
        <f t="shared" ref="A722:A785" si="26">A721+1</f>
        <v>713</v>
      </c>
      <c r="B722" s="42">
        <v>1510008</v>
      </c>
      <c r="C722" s="42" t="s">
        <v>369</v>
      </c>
      <c r="D722" s="57" t="s">
        <v>1637</v>
      </c>
      <c r="E722" s="56" t="s">
        <v>563</v>
      </c>
      <c r="F722" s="42" t="s">
        <v>784</v>
      </c>
      <c r="G722" s="42" t="s">
        <v>816</v>
      </c>
      <c r="H722" s="57"/>
      <c r="I722" s="57"/>
      <c r="J722" s="57"/>
      <c r="K722" s="65">
        <v>366760</v>
      </c>
      <c r="L722" s="57" t="s">
        <v>1611</v>
      </c>
      <c r="M722" s="55" t="s">
        <v>1612</v>
      </c>
      <c r="N722" s="57" t="s">
        <v>878</v>
      </c>
      <c r="O722" s="38"/>
    </row>
    <row r="723" spans="1:15" s="28" customFormat="1" ht="25.5">
      <c r="A723" s="172">
        <f t="shared" si="26"/>
        <v>714</v>
      </c>
      <c r="B723" s="87" t="s">
        <v>817</v>
      </c>
      <c r="C723" s="42" t="s">
        <v>818</v>
      </c>
      <c r="D723" s="57" t="s">
        <v>1638</v>
      </c>
      <c r="E723" s="56" t="s">
        <v>563</v>
      </c>
      <c r="F723" s="42" t="s">
        <v>784</v>
      </c>
      <c r="G723" s="42" t="s">
        <v>818</v>
      </c>
      <c r="H723" s="57"/>
      <c r="I723" s="57"/>
      <c r="J723" s="57"/>
      <c r="K723" s="65">
        <v>4804.8</v>
      </c>
      <c r="L723" s="57" t="s">
        <v>1611</v>
      </c>
      <c r="M723" s="55" t="s">
        <v>1612</v>
      </c>
      <c r="N723" s="57" t="s">
        <v>878</v>
      </c>
      <c r="O723" s="38"/>
    </row>
    <row r="724" spans="1:15" s="28" customFormat="1">
      <c r="A724" s="172">
        <f t="shared" si="26"/>
        <v>715</v>
      </c>
      <c r="B724" s="54" t="s">
        <v>819</v>
      </c>
      <c r="C724" s="42" t="s">
        <v>820</v>
      </c>
      <c r="D724" s="57" t="s">
        <v>1640</v>
      </c>
      <c r="E724" s="56" t="s">
        <v>563</v>
      </c>
      <c r="F724" s="42" t="s">
        <v>784</v>
      </c>
      <c r="G724" s="42" t="s">
        <v>820</v>
      </c>
      <c r="H724" s="57"/>
      <c r="I724" s="57"/>
      <c r="J724" s="57"/>
      <c r="K724" s="65">
        <v>7910</v>
      </c>
      <c r="L724" s="57" t="s">
        <v>1611</v>
      </c>
      <c r="M724" s="55" t="s">
        <v>1612</v>
      </c>
      <c r="N724" s="57" t="s">
        <v>878</v>
      </c>
      <c r="O724" s="38"/>
    </row>
    <row r="725" spans="1:15" s="28" customFormat="1">
      <c r="A725" s="172">
        <f t="shared" si="26"/>
        <v>716</v>
      </c>
      <c r="B725" s="54" t="s">
        <v>857</v>
      </c>
      <c r="C725" s="42" t="s">
        <v>820</v>
      </c>
      <c r="D725" s="57" t="s">
        <v>799</v>
      </c>
      <c r="E725" s="56" t="s">
        <v>563</v>
      </c>
      <c r="F725" s="42" t="s">
        <v>784</v>
      </c>
      <c r="G725" s="42" t="s">
        <v>820</v>
      </c>
      <c r="H725" s="57"/>
      <c r="I725" s="57"/>
      <c r="J725" s="57"/>
      <c r="K725" s="65">
        <v>7910</v>
      </c>
      <c r="L725" s="57" t="s">
        <v>1611</v>
      </c>
      <c r="M725" s="55" t="s">
        <v>1612</v>
      </c>
      <c r="N725" s="57" t="s">
        <v>878</v>
      </c>
      <c r="O725" s="38"/>
    </row>
    <row r="726" spans="1:15" s="28" customFormat="1">
      <c r="A726" s="172">
        <f t="shared" si="26"/>
        <v>717</v>
      </c>
      <c r="B726" s="88" t="s">
        <v>858</v>
      </c>
      <c r="C726" s="42" t="s">
        <v>859</v>
      </c>
      <c r="D726" s="57" t="s">
        <v>799</v>
      </c>
      <c r="E726" s="56" t="s">
        <v>563</v>
      </c>
      <c r="F726" s="42" t="s">
        <v>784</v>
      </c>
      <c r="G726" s="42" t="s">
        <v>859</v>
      </c>
      <c r="H726" s="57"/>
      <c r="I726" s="57"/>
      <c r="J726" s="57"/>
      <c r="K726" s="65">
        <v>4640.3500000000004</v>
      </c>
      <c r="L726" s="57" t="s">
        <v>1611</v>
      </c>
      <c r="M726" s="55" t="s">
        <v>1612</v>
      </c>
      <c r="N726" s="57" t="s">
        <v>878</v>
      </c>
      <c r="O726" s="38"/>
    </row>
    <row r="727" spans="1:15" s="28" customFormat="1">
      <c r="A727" s="172">
        <f t="shared" si="26"/>
        <v>718</v>
      </c>
      <c r="B727" s="54" t="s">
        <v>713</v>
      </c>
      <c r="C727" s="42" t="s">
        <v>859</v>
      </c>
      <c r="D727" s="57" t="s">
        <v>799</v>
      </c>
      <c r="E727" s="56" t="s">
        <v>563</v>
      </c>
      <c r="F727" s="42" t="s">
        <v>784</v>
      </c>
      <c r="G727" s="42" t="s">
        <v>859</v>
      </c>
      <c r="H727" s="57"/>
      <c r="I727" s="57"/>
      <c r="J727" s="57"/>
      <c r="K727" s="65">
        <v>2420</v>
      </c>
      <c r="L727" s="57" t="s">
        <v>1611</v>
      </c>
      <c r="M727" s="55" t="s">
        <v>1612</v>
      </c>
      <c r="N727" s="57" t="s">
        <v>878</v>
      </c>
      <c r="O727" s="38"/>
    </row>
    <row r="728" spans="1:15" s="28" customFormat="1">
      <c r="A728" s="172">
        <f t="shared" si="26"/>
        <v>719</v>
      </c>
      <c r="B728" s="54" t="s">
        <v>714</v>
      </c>
      <c r="C728" s="42" t="s">
        <v>715</v>
      </c>
      <c r="D728" s="57" t="s">
        <v>799</v>
      </c>
      <c r="E728" s="56" t="s">
        <v>563</v>
      </c>
      <c r="F728" s="42" t="s">
        <v>784</v>
      </c>
      <c r="G728" s="42" t="s">
        <v>715</v>
      </c>
      <c r="H728" s="57"/>
      <c r="I728" s="57"/>
      <c r="J728" s="57"/>
      <c r="K728" s="65">
        <v>6050</v>
      </c>
      <c r="L728" s="57" t="s">
        <v>1611</v>
      </c>
      <c r="M728" s="55" t="s">
        <v>1612</v>
      </c>
      <c r="N728" s="57" t="s">
        <v>878</v>
      </c>
      <c r="O728" s="38"/>
    </row>
    <row r="729" spans="1:15" s="28" customFormat="1">
      <c r="A729" s="172">
        <f t="shared" si="26"/>
        <v>720</v>
      </c>
      <c r="B729" s="54" t="s">
        <v>716</v>
      </c>
      <c r="C729" s="42" t="s">
        <v>717</v>
      </c>
      <c r="D729" s="57" t="s">
        <v>799</v>
      </c>
      <c r="E729" s="56" t="s">
        <v>563</v>
      </c>
      <c r="F729" s="42" t="s">
        <v>784</v>
      </c>
      <c r="G729" s="42" t="s">
        <v>717</v>
      </c>
      <c r="H729" s="57"/>
      <c r="I729" s="57"/>
      <c r="J729" s="57"/>
      <c r="K729" s="65">
        <v>4138.2</v>
      </c>
      <c r="L729" s="57" t="s">
        <v>1611</v>
      </c>
      <c r="M729" s="55" t="s">
        <v>1612</v>
      </c>
      <c r="N729" s="57" t="s">
        <v>878</v>
      </c>
      <c r="O729" s="38"/>
    </row>
    <row r="730" spans="1:15" s="28" customFormat="1">
      <c r="A730" s="172">
        <f t="shared" si="26"/>
        <v>721</v>
      </c>
      <c r="B730" s="54" t="s">
        <v>718</v>
      </c>
      <c r="C730" s="42" t="s">
        <v>719</v>
      </c>
      <c r="D730" s="57" t="s">
        <v>799</v>
      </c>
      <c r="E730" s="56" t="s">
        <v>563</v>
      </c>
      <c r="F730" s="42" t="s">
        <v>784</v>
      </c>
      <c r="G730" s="42" t="s">
        <v>719</v>
      </c>
      <c r="H730" s="57"/>
      <c r="I730" s="57"/>
      <c r="J730" s="57"/>
      <c r="K730" s="65">
        <v>7804.5</v>
      </c>
      <c r="L730" s="57" t="s">
        <v>1611</v>
      </c>
      <c r="M730" s="55" t="s">
        <v>1612</v>
      </c>
      <c r="N730" s="57" t="s">
        <v>878</v>
      </c>
      <c r="O730" s="38"/>
    </row>
    <row r="731" spans="1:15" s="28" customFormat="1">
      <c r="A731" s="172">
        <f t="shared" si="26"/>
        <v>722</v>
      </c>
      <c r="B731" s="54" t="s">
        <v>720</v>
      </c>
      <c r="C731" s="42" t="s">
        <v>480</v>
      </c>
      <c r="D731" s="57" t="s">
        <v>799</v>
      </c>
      <c r="E731" s="56" t="s">
        <v>563</v>
      </c>
      <c r="F731" s="42" t="s">
        <v>784</v>
      </c>
      <c r="G731" s="42" t="s">
        <v>480</v>
      </c>
      <c r="H731" s="57"/>
      <c r="I731" s="57"/>
      <c r="J731" s="57"/>
      <c r="K731" s="65">
        <v>10890</v>
      </c>
      <c r="L731" s="57" t="s">
        <v>1611</v>
      </c>
      <c r="M731" s="55" t="s">
        <v>1612</v>
      </c>
      <c r="N731" s="57" t="s">
        <v>878</v>
      </c>
      <c r="O731" s="38"/>
    </row>
    <row r="732" spans="1:15" s="28" customFormat="1">
      <c r="A732" s="172">
        <f t="shared" si="26"/>
        <v>723</v>
      </c>
      <c r="B732" s="54" t="s">
        <v>721</v>
      </c>
      <c r="C732" s="42" t="s">
        <v>722</v>
      </c>
      <c r="D732" s="57" t="s">
        <v>799</v>
      </c>
      <c r="E732" s="56" t="s">
        <v>563</v>
      </c>
      <c r="F732" s="42" t="s">
        <v>784</v>
      </c>
      <c r="G732" s="42" t="s">
        <v>722</v>
      </c>
      <c r="H732" s="57"/>
      <c r="I732" s="57"/>
      <c r="J732" s="57"/>
      <c r="K732" s="65">
        <v>4573.8</v>
      </c>
      <c r="L732" s="57" t="s">
        <v>1611</v>
      </c>
      <c r="M732" s="55" t="s">
        <v>1612</v>
      </c>
      <c r="N732" s="57" t="s">
        <v>878</v>
      </c>
      <c r="O732" s="38"/>
    </row>
    <row r="733" spans="1:15" s="28" customFormat="1">
      <c r="A733" s="172">
        <f t="shared" si="26"/>
        <v>724</v>
      </c>
      <c r="B733" s="54" t="s">
        <v>723</v>
      </c>
      <c r="C733" s="42" t="s">
        <v>724</v>
      </c>
      <c r="D733" s="57" t="s">
        <v>1638</v>
      </c>
      <c r="E733" s="56" t="s">
        <v>563</v>
      </c>
      <c r="F733" s="42" t="s">
        <v>784</v>
      </c>
      <c r="G733" s="42" t="s">
        <v>724</v>
      </c>
      <c r="H733" s="57"/>
      <c r="I733" s="57"/>
      <c r="J733" s="57"/>
      <c r="K733" s="65">
        <v>3021</v>
      </c>
      <c r="L733" s="57" t="s">
        <v>1611</v>
      </c>
      <c r="M733" s="55" t="s">
        <v>1612</v>
      </c>
      <c r="N733" s="57" t="s">
        <v>878</v>
      </c>
      <c r="O733" s="38"/>
    </row>
    <row r="734" spans="1:15" s="28" customFormat="1">
      <c r="A734" s="172">
        <f t="shared" si="26"/>
        <v>725</v>
      </c>
      <c r="B734" s="54" t="s">
        <v>725</v>
      </c>
      <c r="C734" s="42" t="s">
        <v>726</v>
      </c>
      <c r="D734" s="57" t="s">
        <v>799</v>
      </c>
      <c r="E734" s="56" t="s">
        <v>563</v>
      </c>
      <c r="F734" s="42" t="s">
        <v>784</v>
      </c>
      <c r="G734" s="42" t="s">
        <v>726</v>
      </c>
      <c r="H734" s="57"/>
      <c r="I734" s="57"/>
      <c r="J734" s="57"/>
      <c r="K734" s="65">
        <v>4356</v>
      </c>
      <c r="L734" s="57" t="s">
        <v>1611</v>
      </c>
      <c r="M734" s="55" t="s">
        <v>1612</v>
      </c>
      <c r="N734" s="57" t="s">
        <v>878</v>
      </c>
      <c r="O734" s="38"/>
    </row>
    <row r="735" spans="1:15" s="28" customFormat="1" ht="25.5">
      <c r="A735" s="172">
        <f t="shared" si="26"/>
        <v>726</v>
      </c>
      <c r="B735" s="54" t="s">
        <v>727</v>
      </c>
      <c r="C735" s="42" t="s">
        <v>728</v>
      </c>
      <c r="D735" s="57" t="s">
        <v>1638</v>
      </c>
      <c r="E735" s="56" t="s">
        <v>563</v>
      </c>
      <c r="F735" s="42" t="s">
        <v>784</v>
      </c>
      <c r="G735" s="42" t="s">
        <v>728</v>
      </c>
      <c r="H735" s="57"/>
      <c r="I735" s="57"/>
      <c r="J735" s="57"/>
      <c r="K735" s="65">
        <v>7498.44</v>
      </c>
      <c r="L735" s="57" t="s">
        <v>1611</v>
      </c>
      <c r="M735" s="55" t="s">
        <v>1612</v>
      </c>
      <c r="N735" s="57" t="s">
        <v>878</v>
      </c>
      <c r="O735" s="38"/>
    </row>
    <row r="736" spans="1:15" s="28" customFormat="1">
      <c r="A736" s="172">
        <f t="shared" si="26"/>
        <v>727</v>
      </c>
      <c r="B736" s="54" t="s">
        <v>729</v>
      </c>
      <c r="C736" s="42" t="s">
        <v>730</v>
      </c>
      <c r="D736" s="57" t="s">
        <v>1638</v>
      </c>
      <c r="E736" s="56" t="s">
        <v>563</v>
      </c>
      <c r="F736" s="42" t="s">
        <v>784</v>
      </c>
      <c r="G736" s="42" t="s">
        <v>730</v>
      </c>
      <c r="H736" s="57"/>
      <c r="I736" s="57"/>
      <c r="J736" s="57"/>
      <c r="K736" s="65">
        <v>10655.28</v>
      </c>
      <c r="L736" s="57" t="s">
        <v>1611</v>
      </c>
      <c r="M736" s="55" t="s">
        <v>1612</v>
      </c>
      <c r="N736" s="57" t="s">
        <v>878</v>
      </c>
      <c r="O736" s="38"/>
    </row>
    <row r="737" spans="1:15" s="28" customFormat="1">
      <c r="A737" s="172">
        <f t="shared" si="26"/>
        <v>728</v>
      </c>
      <c r="B737" s="54" t="s">
        <v>731</v>
      </c>
      <c r="C737" s="42" t="s">
        <v>732</v>
      </c>
      <c r="D737" s="57" t="s">
        <v>1638</v>
      </c>
      <c r="E737" s="56" t="s">
        <v>563</v>
      </c>
      <c r="F737" s="42" t="s">
        <v>784</v>
      </c>
      <c r="G737" s="42" t="s">
        <v>732</v>
      </c>
      <c r="H737" s="57"/>
      <c r="I737" s="57"/>
      <c r="J737" s="57"/>
      <c r="K737" s="65">
        <v>5724</v>
      </c>
      <c r="L737" s="57" t="s">
        <v>1611</v>
      </c>
      <c r="M737" s="55" t="s">
        <v>1612</v>
      </c>
      <c r="N737" s="57" t="s">
        <v>878</v>
      </c>
      <c r="O737" s="38"/>
    </row>
    <row r="738" spans="1:15" s="28" customFormat="1">
      <c r="A738" s="172">
        <f t="shared" si="26"/>
        <v>729</v>
      </c>
      <c r="B738" s="54" t="s">
        <v>733</v>
      </c>
      <c r="C738" s="42" t="s">
        <v>734</v>
      </c>
      <c r="D738" s="57" t="s">
        <v>799</v>
      </c>
      <c r="E738" s="56" t="s">
        <v>563</v>
      </c>
      <c r="F738" s="42" t="s">
        <v>784</v>
      </c>
      <c r="G738" s="42" t="s">
        <v>734</v>
      </c>
      <c r="H738" s="57"/>
      <c r="I738" s="57"/>
      <c r="J738" s="57"/>
      <c r="K738" s="65">
        <v>9292.7999999999993</v>
      </c>
      <c r="L738" s="57" t="s">
        <v>1611</v>
      </c>
      <c r="M738" s="55" t="s">
        <v>1612</v>
      </c>
      <c r="N738" s="57" t="s">
        <v>878</v>
      </c>
      <c r="O738" s="38"/>
    </row>
    <row r="739" spans="1:15" s="28" customFormat="1">
      <c r="A739" s="172">
        <f t="shared" si="26"/>
        <v>730</v>
      </c>
      <c r="B739" s="54" t="s">
        <v>735</v>
      </c>
      <c r="C739" s="42" t="s">
        <v>736</v>
      </c>
      <c r="D739" s="57" t="s">
        <v>1638</v>
      </c>
      <c r="E739" s="56" t="s">
        <v>563</v>
      </c>
      <c r="F739" s="42" t="s">
        <v>784</v>
      </c>
      <c r="G739" s="42" t="s">
        <v>736</v>
      </c>
      <c r="H739" s="57"/>
      <c r="I739" s="57"/>
      <c r="J739" s="57"/>
      <c r="K739" s="65">
        <v>8553.6</v>
      </c>
      <c r="L739" s="57" t="s">
        <v>1611</v>
      </c>
      <c r="M739" s="55" t="s">
        <v>1612</v>
      </c>
      <c r="N739" s="57" t="s">
        <v>878</v>
      </c>
      <c r="O739" s="38"/>
    </row>
    <row r="740" spans="1:15" s="28" customFormat="1">
      <c r="A740" s="172">
        <f t="shared" si="26"/>
        <v>731</v>
      </c>
      <c r="B740" s="54" t="s">
        <v>737</v>
      </c>
      <c r="C740" s="42" t="s">
        <v>738</v>
      </c>
      <c r="D740" s="57" t="s">
        <v>1638</v>
      </c>
      <c r="E740" s="56" t="s">
        <v>563</v>
      </c>
      <c r="F740" s="42" t="s">
        <v>784</v>
      </c>
      <c r="G740" s="42" t="s">
        <v>738</v>
      </c>
      <c r="H740" s="57"/>
      <c r="I740" s="57"/>
      <c r="J740" s="57"/>
      <c r="K740" s="65">
        <v>10999.64</v>
      </c>
      <c r="L740" s="57" t="s">
        <v>1611</v>
      </c>
      <c r="M740" s="55" t="s">
        <v>1612</v>
      </c>
      <c r="N740" s="57" t="s">
        <v>878</v>
      </c>
      <c r="O740" s="38"/>
    </row>
    <row r="741" spans="1:15" s="28" customFormat="1">
      <c r="A741" s="172">
        <f t="shared" si="26"/>
        <v>732</v>
      </c>
      <c r="B741" s="54" t="s">
        <v>1247</v>
      </c>
      <c r="C741" s="42" t="s">
        <v>1248</v>
      </c>
      <c r="D741" s="57"/>
      <c r="E741" s="56" t="s">
        <v>563</v>
      </c>
      <c r="F741" s="42" t="s">
        <v>784</v>
      </c>
      <c r="G741" s="42"/>
      <c r="H741" s="57"/>
      <c r="I741" s="57"/>
      <c r="J741" s="57"/>
      <c r="K741" s="65">
        <v>14000</v>
      </c>
      <c r="L741" s="57" t="s">
        <v>1611</v>
      </c>
      <c r="M741" s="55" t="s">
        <v>1612</v>
      </c>
      <c r="N741" s="57" t="s">
        <v>878</v>
      </c>
      <c r="O741" s="38"/>
    </row>
    <row r="742" spans="1:15" s="28" customFormat="1" ht="12.75" customHeight="1">
      <c r="A742" s="172">
        <f t="shared" si="26"/>
        <v>733</v>
      </c>
      <c r="B742" s="54" t="s">
        <v>409</v>
      </c>
      <c r="C742" s="42" t="s">
        <v>410</v>
      </c>
      <c r="D742" s="57" t="s">
        <v>655</v>
      </c>
      <c r="E742" s="56" t="s">
        <v>563</v>
      </c>
      <c r="F742" s="42" t="s">
        <v>784</v>
      </c>
      <c r="G742" s="42" t="s">
        <v>410</v>
      </c>
      <c r="H742" s="57"/>
      <c r="I742" s="57"/>
      <c r="J742" s="57"/>
      <c r="K742" s="65">
        <v>8900</v>
      </c>
      <c r="L742" s="57" t="s">
        <v>1611</v>
      </c>
      <c r="M742" s="55" t="s">
        <v>1612</v>
      </c>
      <c r="N742" s="57" t="s">
        <v>878</v>
      </c>
      <c r="O742" s="38"/>
    </row>
    <row r="743" spans="1:15" s="28" customFormat="1">
      <c r="A743" s="172">
        <f t="shared" si="26"/>
        <v>734</v>
      </c>
      <c r="B743" s="42">
        <v>1360116</v>
      </c>
      <c r="C743" s="42" t="s">
        <v>411</v>
      </c>
      <c r="D743" s="74" t="s">
        <v>1647</v>
      </c>
      <c r="E743" s="56" t="s">
        <v>563</v>
      </c>
      <c r="F743" s="42" t="s">
        <v>412</v>
      </c>
      <c r="G743" s="42" t="s">
        <v>411</v>
      </c>
      <c r="H743" s="57"/>
      <c r="I743" s="57"/>
      <c r="J743" s="57"/>
      <c r="K743" s="65">
        <v>7920.16</v>
      </c>
      <c r="L743" s="57" t="s">
        <v>1611</v>
      </c>
      <c r="M743" s="55" t="s">
        <v>1612</v>
      </c>
      <c r="N743" s="57" t="s">
        <v>878</v>
      </c>
      <c r="O743" s="38"/>
    </row>
    <row r="744" spans="1:15" s="28" customFormat="1">
      <c r="A744" s="172">
        <f t="shared" si="26"/>
        <v>735</v>
      </c>
      <c r="B744" s="42">
        <v>1360125</v>
      </c>
      <c r="C744" s="42" t="s">
        <v>1650</v>
      </c>
      <c r="D744" s="74" t="s">
        <v>1640</v>
      </c>
      <c r="E744" s="56" t="s">
        <v>563</v>
      </c>
      <c r="F744" s="42" t="s">
        <v>412</v>
      </c>
      <c r="G744" s="42" t="s">
        <v>1650</v>
      </c>
      <c r="H744" s="57"/>
      <c r="I744" s="57"/>
      <c r="J744" s="57"/>
      <c r="K744" s="65">
        <v>19497.14</v>
      </c>
      <c r="L744" s="57" t="s">
        <v>1611</v>
      </c>
      <c r="M744" s="55" t="s">
        <v>1612</v>
      </c>
      <c r="N744" s="57" t="s">
        <v>878</v>
      </c>
      <c r="O744" s="38"/>
    </row>
    <row r="745" spans="1:15" s="28" customFormat="1">
      <c r="A745" s="172">
        <f t="shared" si="26"/>
        <v>736</v>
      </c>
      <c r="B745" s="42">
        <v>1360118</v>
      </c>
      <c r="C745" s="42" t="s">
        <v>1650</v>
      </c>
      <c r="D745" s="74" t="s">
        <v>1647</v>
      </c>
      <c r="E745" s="56" t="s">
        <v>563</v>
      </c>
      <c r="F745" s="42" t="s">
        <v>412</v>
      </c>
      <c r="G745" s="42" t="s">
        <v>1650</v>
      </c>
      <c r="H745" s="57"/>
      <c r="I745" s="57"/>
      <c r="J745" s="57"/>
      <c r="K745" s="65">
        <v>8940</v>
      </c>
      <c r="L745" s="57" t="s">
        <v>1611</v>
      </c>
      <c r="M745" s="55" t="s">
        <v>1612</v>
      </c>
      <c r="N745" s="57" t="s">
        <v>878</v>
      </c>
      <c r="O745" s="38"/>
    </row>
    <row r="746" spans="1:15" s="28" customFormat="1">
      <c r="A746" s="172">
        <f t="shared" si="26"/>
        <v>737</v>
      </c>
      <c r="B746" s="42">
        <v>1360112</v>
      </c>
      <c r="C746" s="42" t="s">
        <v>413</v>
      </c>
      <c r="D746" s="74" t="s">
        <v>1637</v>
      </c>
      <c r="E746" s="56" t="s">
        <v>563</v>
      </c>
      <c r="F746" s="42" t="s">
        <v>412</v>
      </c>
      <c r="G746" s="42" t="s">
        <v>413</v>
      </c>
      <c r="H746" s="57"/>
      <c r="I746" s="57"/>
      <c r="J746" s="57"/>
      <c r="K746" s="65">
        <v>16194.18</v>
      </c>
      <c r="L746" s="57" t="s">
        <v>1611</v>
      </c>
      <c r="M746" s="55" t="s">
        <v>1612</v>
      </c>
      <c r="N746" s="57" t="s">
        <v>878</v>
      </c>
      <c r="O746" s="38"/>
    </row>
    <row r="747" spans="1:15" s="28" customFormat="1">
      <c r="A747" s="172">
        <f t="shared" si="26"/>
        <v>738</v>
      </c>
      <c r="B747" s="42">
        <v>1360129</v>
      </c>
      <c r="C747" s="42" t="s">
        <v>414</v>
      </c>
      <c r="D747" s="57" t="s">
        <v>799</v>
      </c>
      <c r="E747" s="56" t="s">
        <v>563</v>
      </c>
      <c r="F747" s="42" t="s">
        <v>412</v>
      </c>
      <c r="G747" s="42" t="s">
        <v>414</v>
      </c>
      <c r="H747" s="57"/>
      <c r="I747" s="57"/>
      <c r="J747" s="57"/>
      <c r="K747" s="65">
        <v>8416</v>
      </c>
      <c r="L747" s="57" t="s">
        <v>1611</v>
      </c>
      <c r="M747" s="55" t="s">
        <v>1612</v>
      </c>
      <c r="N747" s="57" t="s">
        <v>878</v>
      </c>
      <c r="O747" s="38"/>
    </row>
    <row r="748" spans="1:15" s="28" customFormat="1">
      <c r="A748" s="172">
        <f t="shared" si="26"/>
        <v>739</v>
      </c>
      <c r="B748" s="42">
        <v>1360130</v>
      </c>
      <c r="C748" s="42" t="s">
        <v>415</v>
      </c>
      <c r="D748" s="57" t="s">
        <v>1637</v>
      </c>
      <c r="E748" s="56" t="s">
        <v>563</v>
      </c>
      <c r="F748" s="42" t="s">
        <v>412</v>
      </c>
      <c r="G748" s="42" t="s">
        <v>415</v>
      </c>
      <c r="H748" s="57"/>
      <c r="I748" s="57"/>
      <c r="J748" s="57"/>
      <c r="K748" s="65">
        <v>1500</v>
      </c>
      <c r="L748" s="57" t="s">
        <v>1611</v>
      </c>
      <c r="M748" s="55" t="s">
        <v>1612</v>
      </c>
      <c r="N748" s="57" t="s">
        <v>878</v>
      </c>
      <c r="O748" s="38"/>
    </row>
    <row r="749" spans="1:15" s="28" customFormat="1">
      <c r="A749" s="172">
        <f t="shared" si="26"/>
        <v>740</v>
      </c>
      <c r="B749" s="42">
        <v>1360131</v>
      </c>
      <c r="C749" s="42" t="s">
        <v>416</v>
      </c>
      <c r="D749" s="57" t="s">
        <v>1637</v>
      </c>
      <c r="E749" s="56" t="s">
        <v>563</v>
      </c>
      <c r="F749" s="42" t="s">
        <v>412</v>
      </c>
      <c r="G749" s="42" t="s">
        <v>416</v>
      </c>
      <c r="H749" s="57"/>
      <c r="I749" s="57"/>
      <c r="J749" s="57"/>
      <c r="K749" s="65">
        <v>6531.87</v>
      </c>
      <c r="L749" s="57" t="s">
        <v>1611</v>
      </c>
      <c r="M749" s="55" t="s">
        <v>1612</v>
      </c>
      <c r="N749" s="57" t="s">
        <v>878</v>
      </c>
      <c r="O749" s="38"/>
    </row>
    <row r="750" spans="1:15" s="28" customFormat="1">
      <c r="A750" s="172">
        <f t="shared" si="26"/>
        <v>741</v>
      </c>
      <c r="B750" s="42">
        <v>1360122</v>
      </c>
      <c r="C750" s="42" t="s">
        <v>417</v>
      </c>
      <c r="D750" s="57" t="s">
        <v>1640</v>
      </c>
      <c r="E750" s="56" t="s">
        <v>563</v>
      </c>
      <c r="F750" s="42" t="s">
        <v>412</v>
      </c>
      <c r="G750" s="42" t="s">
        <v>417</v>
      </c>
      <c r="H750" s="57"/>
      <c r="I750" s="57"/>
      <c r="J750" s="57"/>
      <c r="K750" s="65">
        <v>4232.57</v>
      </c>
      <c r="L750" s="57" t="s">
        <v>1611</v>
      </c>
      <c r="M750" s="55" t="s">
        <v>1612</v>
      </c>
      <c r="N750" s="57" t="s">
        <v>878</v>
      </c>
      <c r="O750" s="38"/>
    </row>
    <row r="751" spans="1:15" s="28" customFormat="1" ht="25.5">
      <c r="A751" s="172">
        <f t="shared" si="26"/>
        <v>742</v>
      </c>
      <c r="B751" s="42">
        <v>1360121</v>
      </c>
      <c r="C751" s="42" t="s">
        <v>418</v>
      </c>
      <c r="D751" s="57" t="s">
        <v>1640</v>
      </c>
      <c r="E751" s="56" t="s">
        <v>563</v>
      </c>
      <c r="F751" s="42" t="s">
        <v>412</v>
      </c>
      <c r="G751" s="42" t="s">
        <v>418</v>
      </c>
      <c r="H751" s="57"/>
      <c r="I751" s="57"/>
      <c r="J751" s="57"/>
      <c r="K751" s="65">
        <v>2799</v>
      </c>
      <c r="L751" s="57" t="s">
        <v>1611</v>
      </c>
      <c r="M751" s="55" t="s">
        <v>1612</v>
      </c>
      <c r="N751" s="57" t="s">
        <v>878</v>
      </c>
      <c r="O751" s="38"/>
    </row>
    <row r="752" spans="1:15" s="28" customFormat="1">
      <c r="A752" s="172">
        <f t="shared" si="26"/>
        <v>743</v>
      </c>
      <c r="B752" s="42">
        <v>1360128</v>
      </c>
      <c r="C752" s="42" t="s">
        <v>419</v>
      </c>
      <c r="D752" s="57" t="s">
        <v>1647</v>
      </c>
      <c r="E752" s="56" t="s">
        <v>563</v>
      </c>
      <c r="F752" s="42" t="s">
        <v>412</v>
      </c>
      <c r="G752" s="42" t="s">
        <v>419</v>
      </c>
      <c r="H752" s="57"/>
      <c r="I752" s="57"/>
      <c r="J752" s="57"/>
      <c r="K752" s="65">
        <v>3800</v>
      </c>
      <c r="L752" s="57" t="s">
        <v>1611</v>
      </c>
      <c r="M752" s="55" t="s">
        <v>1612</v>
      </c>
      <c r="N752" s="57" t="s">
        <v>878</v>
      </c>
      <c r="O752" s="38"/>
    </row>
    <row r="753" spans="1:15" s="28" customFormat="1">
      <c r="A753" s="172">
        <f t="shared" si="26"/>
        <v>744</v>
      </c>
      <c r="B753" s="42">
        <v>1360120</v>
      </c>
      <c r="C753" s="42" t="s">
        <v>420</v>
      </c>
      <c r="D753" s="57" t="s">
        <v>799</v>
      </c>
      <c r="E753" s="56" t="s">
        <v>563</v>
      </c>
      <c r="F753" s="42" t="s">
        <v>412</v>
      </c>
      <c r="G753" s="42" t="s">
        <v>420</v>
      </c>
      <c r="H753" s="57"/>
      <c r="I753" s="57"/>
      <c r="J753" s="57"/>
      <c r="K753" s="65">
        <v>1520</v>
      </c>
      <c r="L753" s="57" t="s">
        <v>1611</v>
      </c>
      <c r="M753" s="55" t="s">
        <v>1612</v>
      </c>
      <c r="N753" s="57" t="s">
        <v>878</v>
      </c>
      <c r="O753" s="38"/>
    </row>
    <row r="754" spans="1:15" s="28" customFormat="1">
      <c r="A754" s="172">
        <f t="shared" si="26"/>
        <v>745</v>
      </c>
      <c r="B754" s="42">
        <v>1360126</v>
      </c>
      <c r="C754" s="42" t="s">
        <v>421</v>
      </c>
      <c r="D754" s="74" t="s">
        <v>1638</v>
      </c>
      <c r="E754" s="56" t="s">
        <v>563</v>
      </c>
      <c r="F754" s="42" t="s">
        <v>412</v>
      </c>
      <c r="G754" s="42" t="s">
        <v>421</v>
      </c>
      <c r="H754" s="57"/>
      <c r="I754" s="57"/>
      <c r="J754" s="57"/>
      <c r="K754" s="65">
        <v>1150</v>
      </c>
      <c r="L754" s="57" t="s">
        <v>1611</v>
      </c>
      <c r="M754" s="55" t="s">
        <v>1612</v>
      </c>
      <c r="N754" s="57" t="s">
        <v>878</v>
      </c>
      <c r="O754" s="38"/>
    </row>
    <row r="755" spans="1:15" s="28" customFormat="1">
      <c r="A755" s="172">
        <f t="shared" si="26"/>
        <v>746</v>
      </c>
      <c r="B755" s="42">
        <v>1360124</v>
      </c>
      <c r="C755" s="42" t="s">
        <v>422</v>
      </c>
      <c r="D755" s="57" t="s">
        <v>1640</v>
      </c>
      <c r="E755" s="56" t="s">
        <v>563</v>
      </c>
      <c r="F755" s="42" t="s">
        <v>412</v>
      </c>
      <c r="G755" s="42" t="s">
        <v>422</v>
      </c>
      <c r="H755" s="57"/>
      <c r="I755" s="57"/>
      <c r="J755" s="57"/>
      <c r="K755" s="65">
        <v>2050</v>
      </c>
      <c r="L755" s="57" t="s">
        <v>1611</v>
      </c>
      <c r="M755" s="55" t="s">
        <v>1612</v>
      </c>
      <c r="N755" s="57" t="s">
        <v>878</v>
      </c>
      <c r="O755" s="38"/>
    </row>
    <row r="756" spans="1:15" s="28" customFormat="1">
      <c r="A756" s="172">
        <f t="shared" si="26"/>
        <v>747</v>
      </c>
      <c r="B756" s="42">
        <v>1360119</v>
      </c>
      <c r="C756" s="42" t="s">
        <v>423</v>
      </c>
      <c r="D756" s="57" t="s">
        <v>1640</v>
      </c>
      <c r="E756" s="56" t="s">
        <v>563</v>
      </c>
      <c r="F756" s="42" t="s">
        <v>412</v>
      </c>
      <c r="G756" s="42" t="s">
        <v>423</v>
      </c>
      <c r="H756" s="57"/>
      <c r="I756" s="57"/>
      <c r="J756" s="57"/>
      <c r="K756" s="65">
        <v>7000</v>
      </c>
      <c r="L756" s="57" t="s">
        <v>1611</v>
      </c>
      <c r="M756" s="55" t="s">
        <v>1612</v>
      </c>
      <c r="N756" s="57" t="s">
        <v>878</v>
      </c>
      <c r="O756" s="38"/>
    </row>
    <row r="757" spans="1:15" s="28" customFormat="1">
      <c r="A757" s="172">
        <f t="shared" si="26"/>
        <v>748</v>
      </c>
      <c r="B757" s="54" t="s">
        <v>424</v>
      </c>
      <c r="C757" s="42" t="s">
        <v>1031</v>
      </c>
      <c r="D757" s="57" t="s">
        <v>1638</v>
      </c>
      <c r="E757" s="56" t="s">
        <v>563</v>
      </c>
      <c r="F757" s="42" t="s">
        <v>412</v>
      </c>
      <c r="G757" s="42" t="s">
        <v>1031</v>
      </c>
      <c r="H757" s="57"/>
      <c r="I757" s="57"/>
      <c r="J757" s="57"/>
      <c r="K757" s="65">
        <v>19320</v>
      </c>
      <c r="L757" s="57" t="s">
        <v>1611</v>
      </c>
      <c r="M757" s="55" t="s">
        <v>1612</v>
      </c>
      <c r="N757" s="57" t="s">
        <v>878</v>
      </c>
      <c r="O757" s="38"/>
    </row>
    <row r="758" spans="1:15" s="28" customFormat="1" ht="25.5">
      <c r="A758" s="172">
        <f t="shared" si="26"/>
        <v>749</v>
      </c>
      <c r="B758" s="54" t="s">
        <v>1032</v>
      </c>
      <c r="C758" s="42" t="s">
        <v>1033</v>
      </c>
      <c r="D758" s="57" t="s">
        <v>1638</v>
      </c>
      <c r="E758" s="56" t="s">
        <v>563</v>
      </c>
      <c r="F758" s="42" t="s">
        <v>412</v>
      </c>
      <c r="G758" s="42" t="s">
        <v>1033</v>
      </c>
      <c r="H758" s="57"/>
      <c r="I758" s="57"/>
      <c r="J758" s="57"/>
      <c r="K758" s="65">
        <v>14000</v>
      </c>
      <c r="L758" s="57" t="s">
        <v>1611</v>
      </c>
      <c r="M758" s="55" t="s">
        <v>1612</v>
      </c>
      <c r="N758" s="57" t="s">
        <v>878</v>
      </c>
      <c r="O758" s="38"/>
    </row>
    <row r="759" spans="1:15" s="28" customFormat="1">
      <c r="A759" s="172">
        <f t="shared" si="26"/>
        <v>750</v>
      </c>
      <c r="B759" s="54" t="s">
        <v>1034</v>
      </c>
      <c r="C759" s="42" t="s">
        <v>1035</v>
      </c>
      <c r="D759" s="57" t="s">
        <v>1640</v>
      </c>
      <c r="E759" s="56" t="s">
        <v>563</v>
      </c>
      <c r="F759" s="42" t="s">
        <v>412</v>
      </c>
      <c r="G759" s="42" t="s">
        <v>1035</v>
      </c>
      <c r="H759" s="57"/>
      <c r="I759" s="57"/>
      <c r="J759" s="57"/>
      <c r="K759" s="65">
        <v>30901.47</v>
      </c>
      <c r="L759" s="57" t="s">
        <v>1611</v>
      </c>
      <c r="M759" s="55" t="s">
        <v>1612</v>
      </c>
      <c r="N759" s="57" t="s">
        <v>878</v>
      </c>
      <c r="O759" s="38"/>
    </row>
    <row r="760" spans="1:15" s="28" customFormat="1">
      <c r="A760" s="172">
        <f t="shared" si="26"/>
        <v>751</v>
      </c>
      <c r="B760" s="88" t="s">
        <v>1036</v>
      </c>
      <c r="C760" s="42" t="s">
        <v>1037</v>
      </c>
      <c r="D760" s="57" t="s">
        <v>799</v>
      </c>
      <c r="E760" s="56" t="s">
        <v>563</v>
      </c>
      <c r="F760" s="42" t="s">
        <v>412</v>
      </c>
      <c r="G760" s="42" t="s">
        <v>1037</v>
      </c>
      <c r="H760" s="57"/>
      <c r="I760" s="57"/>
      <c r="J760" s="57"/>
      <c r="K760" s="65">
        <v>7603.95</v>
      </c>
      <c r="L760" s="57" t="s">
        <v>1611</v>
      </c>
      <c r="M760" s="55" t="s">
        <v>1612</v>
      </c>
      <c r="N760" s="57" t="s">
        <v>878</v>
      </c>
      <c r="O760" s="38"/>
    </row>
    <row r="761" spans="1:15" s="28" customFormat="1">
      <c r="A761" s="172">
        <f t="shared" si="26"/>
        <v>752</v>
      </c>
      <c r="B761" s="54" t="s">
        <v>1038</v>
      </c>
      <c r="C761" s="42" t="s">
        <v>1039</v>
      </c>
      <c r="D761" s="57" t="s">
        <v>1638</v>
      </c>
      <c r="E761" s="56" t="s">
        <v>563</v>
      </c>
      <c r="F761" s="42" t="s">
        <v>412</v>
      </c>
      <c r="G761" s="42" t="s">
        <v>1039</v>
      </c>
      <c r="H761" s="57"/>
      <c r="I761" s="57"/>
      <c r="J761" s="57"/>
      <c r="K761" s="65">
        <v>7204</v>
      </c>
      <c r="L761" s="57" t="s">
        <v>1611</v>
      </c>
      <c r="M761" s="55" t="s">
        <v>1612</v>
      </c>
      <c r="N761" s="57" t="s">
        <v>878</v>
      </c>
      <c r="O761" s="38"/>
    </row>
    <row r="762" spans="1:15" s="28" customFormat="1">
      <c r="A762" s="172">
        <f t="shared" si="26"/>
        <v>753</v>
      </c>
      <c r="B762" s="54" t="s">
        <v>1040</v>
      </c>
      <c r="C762" s="42" t="s">
        <v>1039</v>
      </c>
      <c r="D762" s="57" t="s">
        <v>1640</v>
      </c>
      <c r="E762" s="56" t="s">
        <v>563</v>
      </c>
      <c r="F762" s="42" t="s">
        <v>412</v>
      </c>
      <c r="G762" s="42" t="s">
        <v>1039</v>
      </c>
      <c r="H762" s="57"/>
      <c r="I762" s="57"/>
      <c r="J762" s="57"/>
      <c r="K762" s="65">
        <v>13530</v>
      </c>
      <c r="L762" s="57" t="s">
        <v>1611</v>
      </c>
      <c r="M762" s="55" t="s">
        <v>1612</v>
      </c>
      <c r="N762" s="57" t="s">
        <v>878</v>
      </c>
      <c r="O762" s="38"/>
    </row>
    <row r="763" spans="1:15" s="28" customFormat="1" ht="25.5">
      <c r="A763" s="172">
        <f t="shared" si="26"/>
        <v>754</v>
      </c>
      <c r="B763" s="42">
        <v>13601037</v>
      </c>
      <c r="C763" s="79" t="s">
        <v>276</v>
      </c>
      <c r="D763" s="74">
        <v>37622</v>
      </c>
      <c r="E763" s="42" t="s">
        <v>894</v>
      </c>
      <c r="F763" s="42" t="s">
        <v>1041</v>
      </c>
      <c r="G763" s="42" t="s">
        <v>1042</v>
      </c>
      <c r="H763" s="57"/>
      <c r="I763" s="57"/>
      <c r="J763" s="57"/>
      <c r="K763" s="65">
        <v>1908</v>
      </c>
      <c r="L763" s="57" t="s">
        <v>1611</v>
      </c>
      <c r="M763" s="55" t="s">
        <v>1612</v>
      </c>
      <c r="N763" s="57" t="s">
        <v>878</v>
      </c>
      <c r="O763" s="38"/>
    </row>
    <row r="764" spans="1:15" s="28" customFormat="1">
      <c r="A764" s="172">
        <f t="shared" si="26"/>
        <v>755</v>
      </c>
      <c r="B764" s="42">
        <v>13601040</v>
      </c>
      <c r="C764" s="42" t="s">
        <v>1043</v>
      </c>
      <c r="D764" s="74">
        <v>38718</v>
      </c>
      <c r="E764" s="42" t="s">
        <v>894</v>
      </c>
      <c r="F764" s="42" t="s">
        <v>1041</v>
      </c>
      <c r="G764" s="42" t="s">
        <v>1043</v>
      </c>
      <c r="H764" s="57"/>
      <c r="I764" s="57"/>
      <c r="J764" s="57"/>
      <c r="K764" s="65">
        <v>2533.4</v>
      </c>
      <c r="L764" s="57" t="s">
        <v>1611</v>
      </c>
      <c r="M764" s="55" t="s">
        <v>1612</v>
      </c>
      <c r="N764" s="57" t="s">
        <v>878</v>
      </c>
      <c r="O764" s="38"/>
    </row>
    <row r="765" spans="1:15" s="28" customFormat="1">
      <c r="A765" s="172">
        <f t="shared" si="26"/>
        <v>756</v>
      </c>
      <c r="B765" s="42">
        <v>13601043</v>
      </c>
      <c r="C765" s="42" t="s">
        <v>1044</v>
      </c>
      <c r="D765" s="74">
        <v>39083</v>
      </c>
      <c r="E765" s="42" t="s">
        <v>894</v>
      </c>
      <c r="F765" s="42" t="s">
        <v>1041</v>
      </c>
      <c r="G765" s="42" t="s">
        <v>1044</v>
      </c>
      <c r="H765" s="57"/>
      <c r="I765" s="57"/>
      <c r="J765" s="57"/>
      <c r="K765" s="65">
        <v>2069.06</v>
      </c>
      <c r="L765" s="57" t="s">
        <v>1611</v>
      </c>
      <c r="M765" s="55" t="s">
        <v>1612</v>
      </c>
      <c r="N765" s="57" t="s">
        <v>878</v>
      </c>
      <c r="O765" s="38"/>
    </row>
    <row r="766" spans="1:15" s="28" customFormat="1">
      <c r="A766" s="172">
        <f t="shared" si="26"/>
        <v>757</v>
      </c>
      <c r="B766" s="42">
        <v>13601026</v>
      </c>
      <c r="C766" s="42" t="s">
        <v>1056</v>
      </c>
      <c r="D766" s="57" t="s">
        <v>1057</v>
      </c>
      <c r="E766" s="42" t="s">
        <v>894</v>
      </c>
      <c r="F766" s="42" t="s">
        <v>1041</v>
      </c>
      <c r="G766" s="42" t="s">
        <v>1056</v>
      </c>
      <c r="H766" s="57"/>
      <c r="I766" s="57"/>
      <c r="J766" s="57"/>
      <c r="K766" s="65">
        <v>3908.39</v>
      </c>
      <c r="L766" s="57" t="s">
        <v>1611</v>
      </c>
      <c r="M766" s="55" t="s">
        <v>1612</v>
      </c>
      <c r="N766" s="57" t="s">
        <v>878</v>
      </c>
      <c r="O766" s="38"/>
    </row>
    <row r="767" spans="1:15" s="28" customFormat="1">
      <c r="A767" s="172">
        <f t="shared" si="26"/>
        <v>758</v>
      </c>
      <c r="B767" s="42">
        <v>13601029</v>
      </c>
      <c r="C767" s="42" t="s">
        <v>1058</v>
      </c>
      <c r="D767" s="74">
        <v>35431</v>
      </c>
      <c r="E767" s="42" t="s">
        <v>894</v>
      </c>
      <c r="F767" s="42" t="s">
        <v>1041</v>
      </c>
      <c r="G767" s="42" t="s">
        <v>1058</v>
      </c>
      <c r="H767" s="57"/>
      <c r="I767" s="57"/>
      <c r="J767" s="57"/>
      <c r="K767" s="65">
        <v>5940</v>
      </c>
      <c r="L767" s="57" t="s">
        <v>1611</v>
      </c>
      <c r="M767" s="55" t="s">
        <v>1612</v>
      </c>
      <c r="N767" s="57" t="s">
        <v>878</v>
      </c>
      <c r="O767" s="38"/>
    </row>
    <row r="768" spans="1:15" s="28" customFormat="1" ht="25.5">
      <c r="A768" s="172">
        <f t="shared" si="26"/>
        <v>759</v>
      </c>
      <c r="B768" s="42">
        <v>13601031</v>
      </c>
      <c r="C768" s="42" t="s">
        <v>1059</v>
      </c>
      <c r="D768" s="74">
        <v>37257</v>
      </c>
      <c r="E768" s="42" t="s">
        <v>894</v>
      </c>
      <c r="F768" s="42" t="s">
        <v>1041</v>
      </c>
      <c r="G768" s="42" t="s">
        <v>1059</v>
      </c>
      <c r="H768" s="57"/>
      <c r="I768" s="57"/>
      <c r="J768" s="57"/>
      <c r="K768" s="65">
        <v>6930</v>
      </c>
      <c r="L768" s="57" t="s">
        <v>1611</v>
      </c>
      <c r="M768" s="55" t="s">
        <v>1612</v>
      </c>
      <c r="N768" s="57" t="s">
        <v>878</v>
      </c>
      <c r="O768" s="38"/>
    </row>
    <row r="769" spans="1:15" s="28" customFormat="1">
      <c r="A769" s="172">
        <f t="shared" si="26"/>
        <v>760</v>
      </c>
      <c r="B769" s="42">
        <v>13601035</v>
      </c>
      <c r="C769" s="42" t="s">
        <v>367</v>
      </c>
      <c r="D769" s="74">
        <v>31048</v>
      </c>
      <c r="E769" s="42" t="s">
        <v>894</v>
      </c>
      <c r="F769" s="42" t="s">
        <v>1041</v>
      </c>
      <c r="G769" s="42" t="s">
        <v>367</v>
      </c>
      <c r="H769" s="57"/>
      <c r="I769" s="57"/>
      <c r="J769" s="57"/>
      <c r="K769" s="65">
        <v>2480.4</v>
      </c>
      <c r="L769" s="57" t="s">
        <v>1611</v>
      </c>
      <c r="M769" s="55" t="s">
        <v>1612</v>
      </c>
      <c r="N769" s="57" t="s">
        <v>878</v>
      </c>
      <c r="O769" s="38"/>
    </row>
    <row r="770" spans="1:15" s="28" customFormat="1">
      <c r="A770" s="172">
        <f t="shared" si="26"/>
        <v>761</v>
      </c>
      <c r="B770" s="42">
        <v>13601044</v>
      </c>
      <c r="C770" s="42" t="s">
        <v>1060</v>
      </c>
      <c r="D770" s="74">
        <v>39084</v>
      </c>
      <c r="E770" s="42" t="s">
        <v>894</v>
      </c>
      <c r="F770" s="42" t="s">
        <v>1041</v>
      </c>
      <c r="G770" s="42" t="s">
        <v>1061</v>
      </c>
      <c r="H770" s="57"/>
      <c r="I770" s="57"/>
      <c r="J770" s="57"/>
      <c r="K770" s="65">
        <v>2100.58</v>
      </c>
      <c r="L770" s="57" t="s">
        <v>1611</v>
      </c>
      <c r="M770" s="55" t="s">
        <v>1612</v>
      </c>
      <c r="N770" s="57" t="s">
        <v>878</v>
      </c>
      <c r="O770" s="38"/>
    </row>
    <row r="771" spans="1:15" s="28" customFormat="1">
      <c r="A771" s="172">
        <f t="shared" si="26"/>
        <v>762</v>
      </c>
      <c r="B771" s="42">
        <v>13601041</v>
      </c>
      <c r="C771" s="42" t="s">
        <v>1062</v>
      </c>
      <c r="D771" s="74">
        <v>38718</v>
      </c>
      <c r="E771" s="42" t="s">
        <v>894</v>
      </c>
      <c r="F771" s="42" t="s">
        <v>1041</v>
      </c>
      <c r="G771" s="42" t="s">
        <v>1062</v>
      </c>
      <c r="H771" s="57"/>
      <c r="I771" s="57"/>
      <c r="J771" s="57"/>
      <c r="K771" s="65">
        <v>4293.04</v>
      </c>
      <c r="L771" s="57" t="s">
        <v>1611</v>
      </c>
      <c r="M771" s="55" t="s">
        <v>1612</v>
      </c>
      <c r="N771" s="57" t="s">
        <v>878</v>
      </c>
      <c r="O771" s="38"/>
    </row>
    <row r="772" spans="1:15" s="28" customFormat="1">
      <c r="A772" s="172">
        <f t="shared" si="26"/>
        <v>763</v>
      </c>
      <c r="B772" s="42">
        <v>13601054</v>
      </c>
      <c r="C772" s="42" t="s">
        <v>1063</v>
      </c>
      <c r="D772" s="74">
        <v>37987</v>
      </c>
      <c r="E772" s="42" t="s">
        <v>894</v>
      </c>
      <c r="F772" s="42" t="s">
        <v>1041</v>
      </c>
      <c r="G772" s="42" t="s">
        <v>1063</v>
      </c>
      <c r="H772" s="57"/>
      <c r="I772" s="57"/>
      <c r="J772" s="57"/>
      <c r="K772" s="65">
        <v>1680</v>
      </c>
      <c r="L772" s="57" t="s">
        <v>1611</v>
      </c>
      <c r="M772" s="55" t="s">
        <v>1612</v>
      </c>
      <c r="N772" s="57" t="s">
        <v>878</v>
      </c>
      <c r="O772" s="38"/>
    </row>
    <row r="773" spans="1:15" s="28" customFormat="1">
      <c r="A773" s="172">
        <f t="shared" si="26"/>
        <v>764</v>
      </c>
      <c r="B773" s="42">
        <v>13601038</v>
      </c>
      <c r="C773" s="42" t="s">
        <v>1063</v>
      </c>
      <c r="D773" s="74">
        <v>37987</v>
      </c>
      <c r="E773" s="42" t="s">
        <v>894</v>
      </c>
      <c r="F773" s="42" t="s">
        <v>1041</v>
      </c>
      <c r="G773" s="42" t="s">
        <v>1063</v>
      </c>
      <c r="H773" s="57"/>
      <c r="I773" s="57"/>
      <c r="J773" s="57"/>
      <c r="K773" s="65">
        <v>1680</v>
      </c>
      <c r="L773" s="57" t="s">
        <v>1611</v>
      </c>
      <c r="M773" s="55" t="s">
        <v>1612</v>
      </c>
      <c r="N773" s="57" t="s">
        <v>878</v>
      </c>
      <c r="O773" s="38"/>
    </row>
    <row r="774" spans="1:15" s="28" customFormat="1">
      <c r="A774" s="172">
        <f t="shared" si="26"/>
        <v>765</v>
      </c>
      <c r="B774" s="42">
        <v>13601040</v>
      </c>
      <c r="C774" s="42" t="s">
        <v>1063</v>
      </c>
      <c r="D774" s="74">
        <v>39753</v>
      </c>
      <c r="E774" s="42" t="s">
        <v>894</v>
      </c>
      <c r="F774" s="42" t="s">
        <v>1041</v>
      </c>
      <c r="G774" s="42" t="s">
        <v>1063</v>
      </c>
      <c r="H774" s="57"/>
      <c r="I774" s="57"/>
      <c r="J774" s="57"/>
      <c r="K774" s="65">
        <v>3640</v>
      </c>
      <c r="L774" s="57" t="s">
        <v>1611</v>
      </c>
      <c r="M774" s="55" t="s">
        <v>1612</v>
      </c>
      <c r="N774" s="57" t="s">
        <v>878</v>
      </c>
      <c r="O774" s="38"/>
    </row>
    <row r="775" spans="1:15" s="28" customFormat="1">
      <c r="A775" s="172">
        <f t="shared" si="26"/>
        <v>766</v>
      </c>
      <c r="B775" s="42">
        <v>13601030</v>
      </c>
      <c r="C775" s="42" t="s">
        <v>1064</v>
      </c>
      <c r="D775" s="74">
        <v>37257</v>
      </c>
      <c r="E775" s="42" t="s">
        <v>894</v>
      </c>
      <c r="F775" s="42" t="s">
        <v>1041</v>
      </c>
      <c r="G775" s="42" t="s">
        <v>1064</v>
      </c>
      <c r="H775" s="57"/>
      <c r="I775" s="57"/>
      <c r="J775" s="57"/>
      <c r="K775" s="65">
        <v>5280</v>
      </c>
      <c r="L775" s="57" t="s">
        <v>1611</v>
      </c>
      <c r="M775" s="55" t="s">
        <v>1612</v>
      </c>
      <c r="N775" s="57" t="s">
        <v>878</v>
      </c>
      <c r="O775" s="38"/>
    </row>
    <row r="776" spans="1:15" s="28" customFormat="1">
      <c r="A776" s="172">
        <f t="shared" si="26"/>
        <v>767</v>
      </c>
      <c r="B776" s="42">
        <v>13601052</v>
      </c>
      <c r="C776" s="42" t="s">
        <v>1065</v>
      </c>
      <c r="D776" s="74">
        <v>39507</v>
      </c>
      <c r="E776" s="42" t="s">
        <v>894</v>
      </c>
      <c r="F776" s="42" t="s">
        <v>1041</v>
      </c>
      <c r="G776" s="42" t="s">
        <v>1065</v>
      </c>
      <c r="H776" s="57"/>
      <c r="I776" s="57"/>
      <c r="J776" s="57"/>
      <c r="K776" s="65">
        <v>2850</v>
      </c>
      <c r="L776" s="57" t="s">
        <v>1611</v>
      </c>
      <c r="M776" s="55" t="s">
        <v>1612</v>
      </c>
      <c r="N776" s="57" t="s">
        <v>878</v>
      </c>
      <c r="O776" s="38"/>
    </row>
    <row r="777" spans="1:15" s="28" customFormat="1" ht="25.5">
      <c r="A777" s="172">
        <f t="shared" si="26"/>
        <v>768</v>
      </c>
      <c r="B777" s="42">
        <v>13601027</v>
      </c>
      <c r="C777" s="42" t="s">
        <v>1066</v>
      </c>
      <c r="D777" s="74">
        <v>37987</v>
      </c>
      <c r="E777" s="42" t="s">
        <v>894</v>
      </c>
      <c r="F777" s="42" t="s">
        <v>1041</v>
      </c>
      <c r="G777" s="42" t="s">
        <v>1066</v>
      </c>
      <c r="H777" s="57"/>
      <c r="I777" s="57"/>
      <c r="J777" s="57"/>
      <c r="K777" s="65">
        <v>3457.95</v>
      </c>
      <c r="L777" s="57" t="s">
        <v>1611</v>
      </c>
      <c r="M777" s="55" t="s">
        <v>1612</v>
      </c>
      <c r="N777" s="57" t="s">
        <v>878</v>
      </c>
      <c r="O777" s="38"/>
    </row>
    <row r="778" spans="1:15" s="28" customFormat="1">
      <c r="A778" s="172">
        <f t="shared" si="26"/>
        <v>769</v>
      </c>
      <c r="B778" s="42">
        <v>13601032</v>
      </c>
      <c r="C778" s="42" t="s">
        <v>404</v>
      </c>
      <c r="D778" s="74">
        <v>32509</v>
      </c>
      <c r="E778" s="42" t="s">
        <v>894</v>
      </c>
      <c r="F778" s="42" t="s">
        <v>1041</v>
      </c>
      <c r="G778" s="42" t="s">
        <v>404</v>
      </c>
      <c r="H778" s="57"/>
      <c r="I778" s="57"/>
      <c r="J778" s="57"/>
      <c r="K778" s="65">
        <v>3086.99</v>
      </c>
      <c r="L778" s="57" t="s">
        <v>1611</v>
      </c>
      <c r="M778" s="55" t="s">
        <v>1612</v>
      </c>
      <c r="N778" s="57" t="s">
        <v>878</v>
      </c>
      <c r="O778" s="38"/>
    </row>
    <row r="779" spans="1:15" s="28" customFormat="1">
      <c r="A779" s="172">
        <f t="shared" si="26"/>
        <v>770</v>
      </c>
      <c r="B779" s="42">
        <v>13601033</v>
      </c>
      <c r="C779" s="42" t="s">
        <v>405</v>
      </c>
      <c r="D779" s="74">
        <v>32874</v>
      </c>
      <c r="E779" s="42" t="s">
        <v>894</v>
      </c>
      <c r="F779" s="42" t="s">
        <v>1041</v>
      </c>
      <c r="G779" s="42" t="s">
        <v>405</v>
      </c>
      <c r="H779" s="57"/>
      <c r="I779" s="57"/>
      <c r="J779" s="57"/>
      <c r="K779" s="65">
        <v>3487.29</v>
      </c>
      <c r="L779" s="57" t="s">
        <v>1611</v>
      </c>
      <c r="M779" s="55" t="s">
        <v>1612</v>
      </c>
      <c r="N779" s="57" t="s">
        <v>878</v>
      </c>
      <c r="O779" s="38"/>
    </row>
    <row r="780" spans="1:15" s="28" customFormat="1">
      <c r="A780" s="172">
        <f t="shared" si="26"/>
        <v>771</v>
      </c>
      <c r="B780" s="42">
        <v>13601036</v>
      </c>
      <c r="C780" s="42" t="s">
        <v>406</v>
      </c>
      <c r="D780" s="74">
        <v>37622</v>
      </c>
      <c r="E780" s="42" t="s">
        <v>894</v>
      </c>
      <c r="F780" s="42" t="s">
        <v>1041</v>
      </c>
      <c r="G780" s="42" t="s">
        <v>406</v>
      </c>
      <c r="H780" s="57"/>
      <c r="I780" s="57"/>
      <c r="J780" s="57"/>
      <c r="K780" s="65">
        <v>4452</v>
      </c>
      <c r="L780" s="57" t="s">
        <v>1611</v>
      </c>
      <c r="M780" s="55" t="s">
        <v>1612</v>
      </c>
      <c r="N780" s="57" t="s">
        <v>878</v>
      </c>
      <c r="O780" s="38"/>
    </row>
    <row r="781" spans="1:15" s="28" customFormat="1">
      <c r="A781" s="172">
        <f t="shared" si="26"/>
        <v>772</v>
      </c>
      <c r="B781" s="42">
        <v>13601053</v>
      </c>
      <c r="C781" s="42" t="s">
        <v>365</v>
      </c>
      <c r="D781" s="74">
        <v>31048</v>
      </c>
      <c r="E781" s="42" t="s">
        <v>894</v>
      </c>
      <c r="F781" s="42" t="s">
        <v>1041</v>
      </c>
      <c r="G781" s="42" t="s">
        <v>365</v>
      </c>
      <c r="H781" s="57"/>
      <c r="I781" s="57"/>
      <c r="J781" s="57"/>
      <c r="K781" s="65">
        <v>3375.93</v>
      </c>
      <c r="L781" s="57" t="s">
        <v>1611</v>
      </c>
      <c r="M781" s="55" t="s">
        <v>1612</v>
      </c>
      <c r="N781" s="57" t="s">
        <v>878</v>
      </c>
      <c r="O781" s="38"/>
    </row>
    <row r="782" spans="1:15" s="28" customFormat="1">
      <c r="A782" s="172">
        <f t="shared" si="26"/>
        <v>773</v>
      </c>
      <c r="B782" s="42">
        <v>13601053</v>
      </c>
      <c r="C782" s="42" t="s">
        <v>587</v>
      </c>
      <c r="D782" s="74">
        <v>36526</v>
      </c>
      <c r="E782" s="42" t="s">
        <v>894</v>
      </c>
      <c r="F782" s="42" t="s">
        <v>1041</v>
      </c>
      <c r="G782" s="42" t="s">
        <v>587</v>
      </c>
      <c r="H782" s="57"/>
      <c r="I782" s="57"/>
      <c r="J782" s="57"/>
      <c r="K782" s="65">
        <v>1150</v>
      </c>
      <c r="L782" s="57" t="s">
        <v>1611</v>
      </c>
      <c r="M782" s="55" t="s">
        <v>1612</v>
      </c>
      <c r="N782" s="57" t="s">
        <v>878</v>
      </c>
      <c r="O782" s="38"/>
    </row>
    <row r="783" spans="1:15" s="28" customFormat="1">
      <c r="A783" s="172">
        <f t="shared" si="26"/>
        <v>774</v>
      </c>
      <c r="B783" s="42">
        <v>13601028</v>
      </c>
      <c r="C783" s="42" t="s">
        <v>588</v>
      </c>
      <c r="D783" s="74">
        <v>37257</v>
      </c>
      <c r="E783" s="42" t="s">
        <v>894</v>
      </c>
      <c r="F783" s="42" t="s">
        <v>1041</v>
      </c>
      <c r="G783" s="42" t="s">
        <v>588</v>
      </c>
      <c r="H783" s="57"/>
      <c r="I783" s="57"/>
      <c r="J783" s="57"/>
      <c r="K783" s="65">
        <v>10725</v>
      </c>
      <c r="L783" s="57" t="s">
        <v>1611</v>
      </c>
      <c r="M783" s="55" t="s">
        <v>1612</v>
      </c>
      <c r="N783" s="57" t="s">
        <v>878</v>
      </c>
      <c r="O783" s="38"/>
    </row>
    <row r="784" spans="1:15" s="191" customFormat="1" ht="25.5">
      <c r="A784" s="172">
        <f t="shared" si="26"/>
        <v>775</v>
      </c>
      <c r="B784" s="173" t="s">
        <v>740</v>
      </c>
      <c r="C784" s="183" t="s">
        <v>877</v>
      </c>
      <c r="D784" s="197">
        <v>1982</v>
      </c>
      <c r="E784" s="183" t="s">
        <v>874</v>
      </c>
      <c r="F784" s="172"/>
      <c r="G784" s="172"/>
      <c r="H784" s="172"/>
      <c r="I784" s="172"/>
      <c r="J784" s="172"/>
      <c r="K784" s="202">
        <v>15000</v>
      </c>
      <c r="L784" s="172" t="s">
        <v>1603</v>
      </c>
      <c r="M784" s="179" t="s">
        <v>2650</v>
      </c>
      <c r="N784" s="172" t="s">
        <v>878</v>
      </c>
      <c r="O784" s="190"/>
    </row>
    <row r="785" spans="1:15" s="191" customFormat="1" ht="25.5">
      <c r="A785" s="172">
        <f t="shared" si="26"/>
        <v>776</v>
      </c>
      <c r="B785" s="173" t="s">
        <v>741</v>
      </c>
      <c r="C785" s="183" t="s">
        <v>1244</v>
      </c>
      <c r="D785" s="197">
        <v>1983</v>
      </c>
      <c r="E785" s="183" t="s">
        <v>874</v>
      </c>
      <c r="F785" s="172"/>
      <c r="G785" s="172"/>
      <c r="H785" s="172"/>
      <c r="I785" s="172"/>
      <c r="J785" s="172"/>
      <c r="K785" s="202">
        <v>25000</v>
      </c>
      <c r="L785" s="172" t="s">
        <v>1603</v>
      </c>
      <c r="M785" s="179" t="s">
        <v>2650</v>
      </c>
      <c r="N785" s="172" t="s">
        <v>878</v>
      </c>
      <c r="O785" s="190"/>
    </row>
    <row r="786" spans="1:15" s="191" customFormat="1" ht="25.5">
      <c r="A786" s="172">
        <f t="shared" ref="A786:A849" si="27">A785+1</f>
        <v>777</v>
      </c>
      <c r="B786" s="173" t="s">
        <v>742</v>
      </c>
      <c r="C786" s="183" t="s">
        <v>1244</v>
      </c>
      <c r="D786" s="197">
        <v>1983</v>
      </c>
      <c r="E786" s="183" t="s">
        <v>874</v>
      </c>
      <c r="F786" s="172"/>
      <c r="G786" s="172"/>
      <c r="H786" s="172"/>
      <c r="I786" s="172"/>
      <c r="J786" s="172"/>
      <c r="K786" s="202">
        <v>25000</v>
      </c>
      <c r="L786" s="172" t="s">
        <v>1603</v>
      </c>
      <c r="M786" s="179" t="s">
        <v>2650</v>
      </c>
      <c r="N786" s="172" t="s">
        <v>878</v>
      </c>
      <c r="O786" s="190"/>
    </row>
    <row r="787" spans="1:15" s="191" customFormat="1" ht="25.5">
      <c r="A787" s="172">
        <f t="shared" si="27"/>
        <v>778</v>
      </c>
      <c r="B787" s="173" t="s">
        <v>744</v>
      </c>
      <c r="C787" s="183" t="s">
        <v>1713</v>
      </c>
      <c r="D787" s="197">
        <v>1991</v>
      </c>
      <c r="E787" s="183" t="s">
        <v>1606</v>
      </c>
      <c r="F787" s="172"/>
      <c r="G787" s="172"/>
      <c r="H787" s="172"/>
      <c r="I787" s="172"/>
      <c r="J787" s="172"/>
      <c r="K787" s="202">
        <v>140000</v>
      </c>
      <c r="L787" s="172" t="s">
        <v>1603</v>
      </c>
      <c r="M787" s="179" t="s">
        <v>2450</v>
      </c>
      <c r="N787" s="172" t="s">
        <v>878</v>
      </c>
      <c r="O787" s="190"/>
    </row>
    <row r="788" spans="1:15" s="191" customFormat="1" ht="25.5">
      <c r="A788" s="172">
        <f t="shared" si="27"/>
        <v>779</v>
      </c>
      <c r="B788" s="173" t="s">
        <v>745</v>
      </c>
      <c r="C788" s="199" t="s">
        <v>979</v>
      </c>
      <c r="D788" s="197">
        <v>1991</v>
      </c>
      <c r="E788" s="183" t="s">
        <v>1606</v>
      </c>
      <c r="F788" s="172" t="s">
        <v>3544</v>
      </c>
      <c r="G788" s="172"/>
      <c r="H788" s="172"/>
      <c r="I788" s="172"/>
      <c r="J788" s="172"/>
      <c r="K788" s="202">
        <v>170000</v>
      </c>
      <c r="L788" s="172" t="s">
        <v>1603</v>
      </c>
      <c r="M788" s="179" t="s">
        <v>2450</v>
      </c>
      <c r="N788" s="172" t="s">
        <v>878</v>
      </c>
      <c r="O788" s="190"/>
    </row>
    <row r="789" spans="1:15" s="191" customFormat="1" ht="25.5">
      <c r="A789" s="172">
        <f t="shared" si="27"/>
        <v>780</v>
      </c>
      <c r="B789" s="173" t="s">
        <v>746</v>
      </c>
      <c r="C789" s="183" t="s">
        <v>1427</v>
      </c>
      <c r="D789" s="197">
        <v>1990</v>
      </c>
      <c r="E789" s="183" t="s">
        <v>874</v>
      </c>
      <c r="F789" s="172"/>
      <c r="G789" s="172"/>
      <c r="H789" s="172"/>
      <c r="I789" s="172"/>
      <c r="J789" s="172"/>
      <c r="K789" s="202">
        <v>7000</v>
      </c>
      <c r="L789" s="172" t="s">
        <v>1603</v>
      </c>
      <c r="M789" s="179" t="s">
        <v>2650</v>
      </c>
      <c r="N789" s="172" t="s">
        <v>878</v>
      </c>
      <c r="O789" s="190"/>
    </row>
    <row r="790" spans="1:15" s="28" customFormat="1">
      <c r="A790" s="172">
        <f t="shared" si="27"/>
        <v>781</v>
      </c>
      <c r="B790" s="42">
        <v>1360135</v>
      </c>
      <c r="C790" s="42" t="s">
        <v>749</v>
      </c>
      <c r="D790" s="57" t="s">
        <v>750</v>
      </c>
      <c r="E790" s="42" t="s">
        <v>874</v>
      </c>
      <c r="F790" s="59" t="s">
        <v>875</v>
      </c>
      <c r="G790" s="42" t="s">
        <v>749</v>
      </c>
      <c r="H790" s="57"/>
      <c r="I790" s="57"/>
      <c r="J790" s="57"/>
      <c r="K790" s="65">
        <v>5917</v>
      </c>
      <c r="L790" s="57" t="s">
        <v>1611</v>
      </c>
      <c r="M790" s="55" t="s">
        <v>1612</v>
      </c>
      <c r="N790" s="67" t="s">
        <v>878</v>
      </c>
      <c r="O790" s="38"/>
    </row>
    <row r="791" spans="1:15" s="28" customFormat="1">
      <c r="A791" s="172">
        <f t="shared" si="27"/>
        <v>782</v>
      </c>
      <c r="B791" s="42">
        <v>1360128</v>
      </c>
      <c r="C791" s="42" t="s">
        <v>476</v>
      </c>
      <c r="D791" s="74">
        <v>39531</v>
      </c>
      <c r="E791" s="42" t="s">
        <v>874</v>
      </c>
      <c r="F791" s="59" t="s">
        <v>875</v>
      </c>
      <c r="G791" s="42" t="s">
        <v>476</v>
      </c>
      <c r="H791" s="57"/>
      <c r="I791" s="57"/>
      <c r="J791" s="57"/>
      <c r="K791" s="65">
        <v>1850</v>
      </c>
      <c r="L791" s="57" t="s">
        <v>1611</v>
      </c>
      <c r="M791" s="55" t="s">
        <v>1612</v>
      </c>
      <c r="N791" s="67" t="s">
        <v>878</v>
      </c>
      <c r="O791" s="38"/>
    </row>
    <row r="792" spans="1:15" s="28" customFormat="1">
      <c r="A792" s="172">
        <f t="shared" si="27"/>
        <v>783</v>
      </c>
      <c r="B792" s="42">
        <v>1360129</v>
      </c>
      <c r="C792" s="42" t="s">
        <v>476</v>
      </c>
      <c r="D792" s="74">
        <v>39531</v>
      </c>
      <c r="E792" s="42" t="s">
        <v>874</v>
      </c>
      <c r="F792" s="59" t="s">
        <v>875</v>
      </c>
      <c r="G792" s="42" t="s">
        <v>476</v>
      </c>
      <c r="H792" s="57"/>
      <c r="I792" s="57"/>
      <c r="J792" s="57"/>
      <c r="K792" s="65">
        <v>1850</v>
      </c>
      <c r="L792" s="57" t="s">
        <v>1611</v>
      </c>
      <c r="M792" s="55" t="s">
        <v>1612</v>
      </c>
      <c r="N792" s="67" t="s">
        <v>878</v>
      </c>
      <c r="O792" s="38"/>
    </row>
    <row r="793" spans="1:15" s="28" customFormat="1">
      <c r="A793" s="172">
        <f t="shared" si="27"/>
        <v>784</v>
      </c>
      <c r="B793" s="42">
        <v>1360124</v>
      </c>
      <c r="C793" s="42" t="s">
        <v>751</v>
      </c>
      <c r="D793" s="74">
        <v>36161</v>
      </c>
      <c r="E793" s="42" t="s">
        <v>874</v>
      </c>
      <c r="F793" s="59" t="s">
        <v>875</v>
      </c>
      <c r="G793" s="42" t="s">
        <v>751</v>
      </c>
      <c r="H793" s="57"/>
      <c r="I793" s="57"/>
      <c r="J793" s="57"/>
      <c r="K793" s="65">
        <v>2385.92</v>
      </c>
      <c r="L793" s="57" t="s">
        <v>1611</v>
      </c>
      <c r="M793" s="55" t="s">
        <v>1612</v>
      </c>
      <c r="N793" s="67" t="s">
        <v>878</v>
      </c>
      <c r="O793" s="38"/>
    </row>
    <row r="794" spans="1:15" s="28" customFormat="1">
      <c r="A794" s="172">
        <f t="shared" si="27"/>
        <v>785</v>
      </c>
      <c r="B794" s="42">
        <v>1360136</v>
      </c>
      <c r="C794" s="42" t="s">
        <v>752</v>
      </c>
      <c r="D794" s="74">
        <v>39742</v>
      </c>
      <c r="E794" s="42" t="s">
        <v>874</v>
      </c>
      <c r="F794" s="59" t="s">
        <v>875</v>
      </c>
      <c r="G794" s="42" t="s">
        <v>752</v>
      </c>
      <c r="H794" s="57"/>
      <c r="I794" s="57"/>
      <c r="J794" s="57"/>
      <c r="K794" s="65">
        <v>900</v>
      </c>
      <c r="L794" s="57" t="s">
        <v>1611</v>
      </c>
      <c r="M794" s="55" t="s">
        <v>1612</v>
      </c>
      <c r="N794" s="67" t="s">
        <v>878</v>
      </c>
      <c r="O794" s="38"/>
    </row>
    <row r="795" spans="1:15" s="28" customFormat="1">
      <c r="A795" s="172">
        <f t="shared" si="27"/>
        <v>786</v>
      </c>
      <c r="B795" s="42">
        <v>1360127</v>
      </c>
      <c r="C795" s="42" t="s">
        <v>478</v>
      </c>
      <c r="D795" s="74">
        <v>39419</v>
      </c>
      <c r="E795" s="42" t="s">
        <v>874</v>
      </c>
      <c r="F795" s="59" t="s">
        <v>875</v>
      </c>
      <c r="G795" s="42" t="s">
        <v>478</v>
      </c>
      <c r="H795" s="57"/>
      <c r="I795" s="57"/>
      <c r="J795" s="57"/>
      <c r="K795" s="65">
        <v>2500</v>
      </c>
      <c r="L795" s="57" t="s">
        <v>1611</v>
      </c>
      <c r="M795" s="55" t="s">
        <v>1612</v>
      </c>
      <c r="N795" s="67" t="s">
        <v>878</v>
      </c>
      <c r="O795" s="38"/>
    </row>
    <row r="796" spans="1:15" s="28" customFormat="1">
      <c r="A796" s="172">
        <f t="shared" si="27"/>
        <v>787</v>
      </c>
      <c r="B796" s="42">
        <v>1360125</v>
      </c>
      <c r="C796" s="42" t="s">
        <v>478</v>
      </c>
      <c r="D796" s="74">
        <v>38718</v>
      </c>
      <c r="E796" s="42" t="s">
        <v>874</v>
      </c>
      <c r="F796" s="59" t="s">
        <v>875</v>
      </c>
      <c r="G796" s="42" t="s">
        <v>478</v>
      </c>
      <c r="H796" s="57"/>
      <c r="I796" s="57"/>
      <c r="J796" s="57"/>
      <c r="K796" s="65">
        <v>2131.16</v>
      </c>
      <c r="L796" s="57" t="s">
        <v>1611</v>
      </c>
      <c r="M796" s="55" t="s">
        <v>1612</v>
      </c>
      <c r="N796" s="67" t="s">
        <v>878</v>
      </c>
      <c r="O796" s="38"/>
    </row>
    <row r="797" spans="1:15" s="28" customFormat="1">
      <c r="A797" s="172">
        <f t="shared" si="27"/>
        <v>788</v>
      </c>
      <c r="B797" s="42">
        <v>1010003</v>
      </c>
      <c r="C797" s="42" t="s">
        <v>830</v>
      </c>
      <c r="D797" s="74">
        <v>39573</v>
      </c>
      <c r="E797" s="42" t="s">
        <v>874</v>
      </c>
      <c r="F797" s="59" t="s">
        <v>875</v>
      </c>
      <c r="G797" s="42" t="s">
        <v>830</v>
      </c>
      <c r="H797" s="57"/>
      <c r="I797" s="57"/>
      <c r="J797" s="57"/>
      <c r="K797" s="65">
        <v>2932.5</v>
      </c>
      <c r="L797" s="57" t="s">
        <v>1611</v>
      </c>
      <c r="M797" s="55" t="s">
        <v>1612</v>
      </c>
      <c r="N797" s="67" t="s">
        <v>878</v>
      </c>
      <c r="O797" s="38"/>
    </row>
    <row r="798" spans="1:15" s="28" customFormat="1">
      <c r="A798" s="172">
        <f t="shared" si="27"/>
        <v>789</v>
      </c>
      <c r="B798" s="42">
        <v>1360130</v>
      </c>
      <c r="C798" s="42" t="s">
        <v>831</v>
      </c>
      <c r="D798" s="74">
        <v>39553</v>
      </c>
      <c r="E798" s="42" t="s">
        <v>874</v>
      </c>
      <c r="F798" s="59" t="s">
        <v>875</v>
      </c>
      <c r="G798" s="42" t="s">
        <v>831</v>
      </c>
      <c r="H798" s="57"/>
      <c r="I798" s="57"/>
      <c r="J798" s="57"/>
      <c r="K798" s="65">
        <v>2900</v>
      </c>
      <c r="L798" s="57" t="s">
        <v>1611</v>
      </c>
      <c r="M798" s="55" t="s">
        <v>1612</v>
      </c>
      <c r="N798" s="67" t="s">
        <v>878</v>
      </c>
      <c r="O798" s="38"/>
    </row>
    <row r="799" spans="1:15" s="28" customFormat="1">
      <c r="A799" s="172">
        <f t="shared" si="27"/>
        <v>790</v>
      </c>
      <c r="B799" s="42">
        <v>1360134</v>
      </c>
      <c r="C799" s="42" t="s">
        <v>831</v>
      </c>
      <c r="D799" s="74">
        <v>39623</v>
      </c>
      <c r="E799" s="42" t="s">
        <v>874</v>
      </c>
      <c r="F799" s="59" t="s">
        <v>875</v>
      </c>
      <c r="G799" s="42" t="s">
        <v>831</v>
      </c>
      <c r="H799" s="57"/>
      <c r="I799" s="57"/>
      <c r="J799" s="57"/>
      <c r="K799" s="65">
        <v>3036</v>
      </c>
      <c r="L799" s="57" t="s">
        <v>1611</v>
      </c>
      <c r="M799" s="55" t="s">
        <v>1612</v>
      </c>
      <c r="N799" s="67" t="s">
        <v>878</v>
      </c>
      <c r="O799" s="38"/>
    </row>
    <row r="800" spans="1:15" s="28" customFormat="1">
      <c r="A800" s="172">
        <f t="shared" si="27"/>
        <v>791</v>
      </c>
      <c r="B800" s="42">
        <v>1360126</v>
      </c>
      <c r="C800" s="42" t="s">
        <v>832</v>
      </c>
      <c r="D800" s="74">
        <v>39083</v>
      </c>
      <c r="E800" s="42" t="s">
        <v>874</v>
      </c>
      <c r="F800" s="59" t="s">
        <v>875</v>
      </c>
      <c r="G800" s="42" t="s">
        <v>832</v>
      </c>
      <c r="H800" s="57"/>
      <c r="I800" s="57"/>
      <c r="J800" s="57"/>
      <c r="K800" s="65">
        <v>10000</v>
      </c>
      <c r="L800" s="57" t="s">
        <v>1611</v>
      </c>
      <c r="M800" s="55" t="s">
        <v>1612</v>
      </c>
      <c r="N800" s="67" t="s">
        <v>878</v>
      </c>
      <c r="O800" s="38"/>
    </row>
    <row r="801" spans="1:15" s="28" customFormat="1">
      <c r="A801" s="172">
        <f t="shared" si="27"/>
        <v>792</v>
      </c>
      <c r="B801" s="42">
        <v>4</v>
      </c>
      <c r="C801" s="42" t="s">
        <v>833</v>
      </c>
      <c r="D801" s="57"/>
      <c r="E801" s="42" t="s">
        <v>563</v>
      </c>
      <c r="F801" s="42" t="s">
        <v>1074</v>
      </c>
      <c r="G801" s="42" t="s">
        <v>833</v>
      </c>
      <c r="H801" s="57"/>
      <c r="I801" s="57"/>
      <c r="J801" s="57"/>
      <c r="K801" s="65">
        <v>15000</v>
      </c>
      <c r="L801" s="57" t="s">
        <v>1611</v>
      </c>
      <c r="M801" s="55" t="s">
        <v>1612</v>
      </c>
      <c r="N801" s="57" t="s">
        <v>878</v>
      </c>
      <c r="O801" s="38"/>
    </row>
    <row r="802" spans="1:15" s="28" customFormat="1">
      <c r="A802" s="172">
        <f t="shared" si="27"/>
        <v>793</v>
      </c>
      <c r="B802" s="42">
        <v>13601115</v>
      </c>
      <c r="C802" s="42" t="s">
        <v>1075</v>
      </c>
      <c r="D802" s="74">
        <v>36161</v>
      </c>
      <c r="E802" s="42" t="s">
        <v>563</v>
      </c>
      <c r="F802" s="42" t="s">
        <v>1320</v>
      </c>
      <c r="G802" s="42" t="s">
        <v>1075</v>
      </c>
      <c r="H802" s="57"/>
      <c r="I802" s="57"/>
      <c r="J802" s="57"/>
      <c r="K802" s="65">
        <v>2316</v>
      </c>
      <c r="L802" s="57" t="s">
        <v>1611</v>
      </c>
      <c r="M802" s="55" t="s">
        <v>1612</v>
      </c>
      <c r="N802" s="57" t="s">
        <v>878</v>
      </c>
      <c r="O802" s="38"/>
    </row>
    <row r="803" spans="1:15" s="28" customFormat="1">
      <c r="A803" s="172">
        <f t="shared" si="27"/>
        <v>794</v>
      </c>
      <c r="B803" s="42">
        <v>13601205</v>
      </c>
      <c r="C803" s="42" t="s">
        <v>1076</v>
      </c>
      <c r="D803" s="74">
        <v>39083</v>
      </c>
      <c r="E803" s="42" t="s">
        <v>563</v>
      </c>
      <c r="F803" s="42" t="s">
        <v>1320</v>
      </c>
      <c r="G803" s="42" t="s">
        <v>1076</v>
      </c>
      <c r="H803" s="57"/>
      <c r="I803" s="57"/>
      <c r="J803" s="57"/>
      <c r="K803" s="65">
        <v>1600</v>
      </c>
      <c r="L803" s="57" t="s">
        <v>1611</v>
      </c>
      <c r="M803" s="55" t="s">
        <v>1612</v>
      </c>
      <c r="N803" s="57" t="s">
        <v>878</v>
      </c>
      <c r="O803" s="38"/>
    </row>
    <row r="804" spans="1:15" s="28" customFormat="1">
      <c r="A804" s="172">
        <f t="shared" si="27"/>
        <v>795</v>
      </c>
      <c r="B804" s="42">
        <v>13601197</v>
      </c>
      <c r="C804" s="42" t="s">
        <v>753</v>
      </c>
      <c r="D804" s="74">
        <v>37622</v>
      </c>
      <c r="E804" s="42" t="s">
        <v>563</v>
      </c>
      <c r="F804" s="42" t="s">
        <v>1320</v>
      </c>
      <c r="G804" s="42" t="s">
        <v>753</v>
      </c>
      <c r="H804" s="57"/>
      <c r="I804" s="57"/>
      <c r="J804" s="57"/>
      <c r="K804" s="65">
        <v>3255.41</v>
      </c>
      <c r="L804" s="57" t="s">
        <v>1611</v>
      </c>
      <c r="M804" s="55" t="s">
        <v>1612</v>
      </c>
      <c r="N804" s="57" t="s">
        <v>878</v>
      </c>
      <c r="O804" s="38"/>
    </row>
    <row r="805" spans="1:15" s="28" customFormat="1">
      <c r="A805" s="172">
        <f t="shared" si="27"/>
        <v>796</v>
      </c>
      <c r="B805" s="42">
        <v>13601209</v>
      </c>
      <c r="C805" s="42" t="s">
        <v>754</v>
      </c>
      <c r="D805" s="74">
        <v>37257</v>
      </c>
      <c r="E805" s="42" t="s">
        <v>563</v>
      </c>
      <c r="F805" s="42" t="s">
        <v>1320</v>
      </c>
      <c r="G805" s="42" t="s">
        <v>754</v>
      </c>
      <c r="H805" s="57"/>
      <c r="I805" s="57"/>
      <c r="J805" s="57"/>
      <c r="K805" s="65">
        <v>2930.52</v>
      </c>
      <c r="L805" s="57" t="s">
        <v>1611</v>
      </c>
      <c r="M805" s="55" t="s">
        <v>1612</v>
      </c>
      <c r="N805" s="57" t="s">
        <v>878</v>
      </c>
      <c r="O805" s="38"/>
    </row>
    <row r="806" spans="1:15" s="28" customFormat="1">
      <c r="A806" s="172">
        <f t="shared" si="27"/>
        <v>797</v>
      </c>
      <c r="B806" s="42">
        <v>13601196</v>
      </c>
      <c r="C806" s="42" t="s">
        <v>755</v>
      </c>
      <c r="D806" s="74">
        <v>38718</v>
      </c>
      <c r="E806" s="42" t="s">
        <v>563</v>
      </c>
      <c r="F806" s="42" t="s">
        <v>1320</v>
      </c>
      <c r="G806" s="42" t="s">
        <v>755</v>
      </c>
      <c r="H806" s="57"/>
      <c r="I806" s="57"/>
      <c r="J806" s="57"/>
      <c r="K806" s="65">
        <v>7436</v>
      </c>
      <c r="L806" s="57" t="s">
        <v>1611</v>
      </c>
      <c r="M806" s="55" t="s">
        <v>1612</v>
      </c>
      <c r="N806" s="57" t="s">
        <v>878</v>
      </c>
      <c r="O806" s="38"/>
    </row>
    <row r="807" spans="1:15" s="28" customFormat="1">
      <c r="A807" s="172">
        <f t="shared" si="27"/>
        <v>798</v>
      </c>
      <c r="B807" s="42">
        <v>13601203</v>
      </c>
      <c r="C807" s="42" t="s">
        <v>756</v>
      </c>
      <c r="D807" s="74">
        <v>35796</v>
      </c>
      <c r="E807" s="42" t="s">
        <v>563</v>
      </c>
      <c r="F807" s="42" t="s">
        <v>1320</v>
      </c>
      <c r="G807" s="42" t="s">
        <v>756</v>
      </c>
      <c r="H807" s="57"/>
      <c r="I807" s="57"/>
      <c r="J807" s="57"/>
      <c r="K807" s="65">
        <v>7760.5</v>
      </c>
      <c r="L807" s="57" t="s">
        <v>1611</v>
      </c>
      <c r="M807" s="55" t="s">
        <v>1612</v>
      </c>
      <c r="N807" s="57" t="s">
        <v>878</v>
      </c>
      <c r="O807" s="38"/>
    </row>
    <row r="808" spans="1:15" s="28" customFormat="1">
      <c r="A808" s="172">
        <f t="shared" si="27"/>
        <v>799</v>
      </c>
      <c r="B808" s="42">
        <v>13601201</v>
      </c>
      <c r="C808" s="42" t="s">
        <v>757</v>
      </c>
      <c r="D808" s="74">
        <v>37257</v>
      </c>
      <c r="E808" s="42" t="s">
        <v>563</v>
      </c>
      <c r="F808" s="42" t="s">
        <v>1320</v>
      </c>
      <c r="G808" s="42" t="s">
        <v>757</v>
      </c>
      <c r="H808" s="57"/>
      <c r="I808" s="57"/>
      <c r="J808" s="57"/>
      <c r="K808" s="65">
        <v>3225</v>
      </c>
      <c r="L808" s="57" t="s">
        <v>1611</v>
      </c>
      <c r="M808" s="55" t="s">
        <v>1612</v>
      </c>
      <c r="N808" s="57" t="s">
        <v>878</v>
      </c>
      <c r="O808" s="38"/>
    </row>
    <row r="809" spans="1:15" s="28" customFormat="1">
      <c r="A809" s="172">
        <f t="shared" si="27"/>
        <v>800</v>
      </c>
      <c r="B809" s="42">
        <v>13601206</v>
      </c>
      <c r="C809" s="42" t="s">
        <v>758</v>
      </c>
      <c r="D809" s="74">
        <v>39083</v>
      </c>
      <c r="E809" s="42" t="s">
        <v>563</v>
      </c>
      <c r="F809" s="42" t="s">
        <v>1320</v>
      </c>
      <c r="G809" s="42" t="s">
        <v>758</v>
      </c>
      <c r="H809" s="57"/>
      <c r="I809" s="57"/>
      <c r="J809" s="57"/>
      <c r="K809" s="65">
        <v>4115</v>
      </c>
      <c r="L809" s="57" t="s">
        <v>1611</v>
      </c>
      <c r="M809" s="55" t="s">
        <v>1612</v>
      </c>
      <c r="N809" s="57" t="s">
        <v>878</v>
      </c>
      <c r="O809" s="38"/>
    </row>
    <row r="810" spans="1:15" s="28" customFormat="1">
      <c r="A810" s="172">
        <f t="shared" si="27"/>
        <v>801</v>
      </c>
      <c r="B810" s="42">
        <v>13601194</v>
      </c>
      <c r="C810" s="42" t="s">
        <v>1249</v>
      </c>
      <c r="D810" s="74">
        <v>37257</v>
      </c>
      <c r="E810" s="42" t="s">
        <v>563</v>
      </c>
      <c r="F810" s="42" t="s">
        <v>1320</v>
      </c>
      <c r="G810" s="42" t="s">
        <v>1249</v>
      </c>
      <c r="H810" s="57"/>
      <c r="I810" s="57"/>
      <c r="J810" s="57"/>
      <c r="K810" s="65">
        <v>11404.8</v>
      </c>
      <c r="L810" s="57" t="s">
        <v>1611</v>
      </c>
      <c r="M810" s="55" t="s">
        <v>1612</v>
      </c>
      <c r="N810" s="57" t="s">
        <v>878</v>
      </c>
      <c r="O810" s="38"/>
    </row>
    <row r="811" spans="1:15" s="28" customFormat="1">
      <c r="A811" s="172">
        <f t="shared" si="27"/>
        <v>802</v>
      </c>
      <c r="B811" s="42">
        <v>13601113</v>
      </c>
      <c r="C811" s="42" t="s">
        <v>1648</v>
      </c>
      <c r="D811" s="74">
        <v>37987</v>
      </c>
      <c r="E811" s="42" t="s">
        <v>563</v>
      </c>
      <c r="F811" s="42" t="s">
        <v>1320</v>
      </c>
      <c r="G811" s="42" t="s">
        <v>1648</v>
      </c>
      <c r="H811" s="57"/>
      <c r="I811" s="57"/>
      <c r="J811" s="57"/>
      <c r="K811" s="65">
        <v>5713.95</v>
      </c>
      <c r="L811" s="57" t="s">
        <v>1611</v>
      </c>
      <c r="M811" s="55" t="s">
        <v>1612</v>
      </c>
      <c r="N811" s="57" t="s">
        <v>878</v>
      </c>
      <c r="O811" s="38"/>
    </row>
    <row r="812" spans="1:15" s="28" customFormat="1">
      <c r="A812" s="172">
        <f t="shared" si="27"/>
        <v>803</v>
      </c>
      <c r="B812" s="42">
        <v>13601195</v>
      </c>
      <c r="C812" s="42" t="s">
        <v>1650</v>
      </c>
      <c r="D812" s="74">
        <v>38718</v>
      </c>
      <c r="E812" s="42" t="s">
        <v>563</v>
      </c>
      <c r="F812" s="42" t="s">
        <v>1320</v>
      </c>
      <c r="G812" s="42" t="s">
        <v>1650</v>
      </c>
      <c r="H812" s="57"/>
      <c r="I812" s="57"/>
      <c r="J812" s="57"/>
      <c r="K812" s="65">
        <v>15548</v>
      </c>
      <c r="L812" s="57" t="s">
        <v>1611</v>
      </c>
      <c r="M812" s="55" t="s">
        <v>1612</v>
      </c>
      <c r="N812" s="57" t="s">
        <v>878</v>
      </c>
      <c r="O812" s="38"/>
    </row>
    <row r="813" spans="1:15" s="28" customFormat="1">
      <c r="A813" s="172">
        <f t="shared" si="27"/>
        <v>804</v>
      </c>
      <c r="B813" s="42">
        <v>13601107</v>
      </c>
      <c r="C813" s="42" t="s">
        <v>1650</v>
      </c>
      <c r="D813" s="74">
        <v>37257</v>
      </c>
      <c r="E813" s="42" t="s">
        <v>563</v>
      </c>
      <c r="F813" s="42" t="s">
        <v>1320</v>
      </c>
      <c r="G813" s="42" t="s">
        <v>1650</v>
      </c>
      <c r="H813" s="57"/>
      <c r="I813" s="57"/>
      <c r="J813" s="57"/>
      <c r="K813" s="65">
        <v>28075.82</v>
      </c>
      <c r="L813" s="57" t="s">
        <v>1611</v>
      </c>
      <c r="M813" s="55" t="s">
        <v>1612</v>
      </c>
      <c r="N813" s="57" t="s">
        <v>878</v>
      </c>
      <c r="O813" s="38"/>
    </row>
    <row r="814" spans="1:15" s="28" customFormat="1">
      <c r="A814" s="172">
        <f t="shared" si="27"/>
        <v>805</v>
      </c>
      <c r="B814" s="42">
        <v>13601207</v>
      </c>
      <c r="C814" s="42" t="s">
        <v>758</v>
      </c>
      <c r="D814" s="74">
        <v>39083</v>
      </c>
      <c r="E814" s="42" t="s">
        <v>563</v>
      </c>
      <c r="F814" s="42" t="s">
        <v>1320</v>
      </c>
      <c r="G814" s="42" t="s">
        <v>758</v>
      </c>
      <c r="H814" s="57"/>
      <c r="I814" s="57"/>
      <c r="J814" s="57"/>
      <c r="K814" s="65">
        <v>2160</v>
      </c>
      <c r="L814" s="57" t="s">
        <v>1611</v>
      </c>
      <c r="M814" s="55" t="s">
        <v>1612</v>
      </c>
      <c r="N814" s="57" t="s">
        <v>878</v>
      </c>
      <c r="O814" s="38"/>
    </row>
    <row r="815" spans="1:15" s="28" customFormat="1">
      <c r="A815" s="172">
        <f t="shared" si="27"/>
        <v>806</v>
      </c>
      <c r="B815" s="42">
        <v>13601204</v>
      </c>
      <c r="C815" s="42" t="s">
        <v>1250</v>
      </c>
      <c r="D815" s="74">
        <v>37987</v>
      </c>
      <c r="E815" s="42" t="s">
        <v>563</v>
      </c>
      <c r="F815" s="42" t="s">
        <v>1320</v>
      </c>
      <c r="G815" s="42" t="s">
        <v>1250</v>
      </c>
      <c r="H815" s="57"/>
      <c r="I815" s="57"/>
      <c r="J815" s="57"/>
      <c r="K815" s="90">
        <v>6114.6</v>
      </c>
      <c r="L815" s="57" t="s">
        <v>1611</v>
      </c>
      <c r="M815" s="55" t="s">
        <v>1612</v>
      </c>
      <c r="N815" s="57" t="s">
        <v>878</v>
      </c>
      <c r="O815" s="38"/>
    </row>
    <row r="816" spans="1:15" s="28" customFormat="1">
      <c r="A816" s="172">
        <f t="shared" si="27"/>
        <v>807</v>
      </c>
      <c r="B816" s="42">
        <v>13601118</v>
      </c>
      <c r="C816" s="42" t="s">
        <v>1251</v>
      </c>
      <c r="D816" s="74">
        <v>38718</v>
      </c>
      <c r="E816" s="42" t="s">
        <v>563</v>
      </c>
      <c r="F816" s="42" t="s">
        <v>1320</v>
      </c>
      <c r="G816" s="42" t="s">
        <v>1251</v>
      </c>
      <c r="H816" s="57"/>
      <c r="I816" s="57"/>
      <c r="J816" s="57"/>
      <c r="K816" s="65">
        <v>5300</v>
      </c>
      <c r="L816" s="57" t="s">
        <v>1611</v>
      </c>
      <c r="M816" s="55" t="s">
        <v>1612</v>
      </c>
      <c r="N816" s="57" t="s">
        <v>878</v>
      </c>
      <c r="O816" s="38"/>
    </row>
    <row r="817" spans="1:15" s="28" customFormat="1">
      <c r="A817" s="172">
        <f t="shared" si="27"/>
        <v>808</v>
      </c>
      <c r="B817" s="42">
        <v>13601200</v>
      </c>
      <c r="C817" s="42" t="s">
        <v>1251</v>
      </c>
      <c r="D817" s="74">
        <v>39083</v>
      </c>
      <c r="E817" s="42" t="s">
        <v>563</v>
      </c>
      <c r="F817" s="42" t="s">
        <v>1320</v>
      </c>
      <c r="G817" s="42" t="s">
        <v>1251</v>
      </c>
      <c r="H817" s="57"/>
      <c r="I817" s="57"/>
      <c r="J817" s="57"/>
      <c r="K817" s="65">
        <v>4600</v>
      </c>
      <c r="L817" s="57" t="s">
        <v>1611</v>
      </c>
      <c r="M817" s="55" t="s">
        <v>1612</v>
      </c>
      <c r="N817" s="57" t="s">
        <v>878</v>
      </c>
      <c r="O817" s="38"/>
    </row>
    <row r="818" spans="1:15" s="28" customFormat="1">
      <c r="A818" s="172">
        <f t="shared" si="27"/>
        <v>809</v>
      </c>
      <c r="B818" s="42">
        <v>13601117</v>
      </c>
      <c r="C818" s="42" t="s">
        <v>480</v>
      </c>
      <c r="D818" s="74">
        <v>38718</v>
      </c>
      <c r="E818" s="42" t="s">
        <v>563</v>
      </c>
      <c r="F818" s="42" t="s">
        <v>1320</v>
      </c>
      <c r="G818" s="42" t="s">
        <v>480</v>
      </c>
      <c r="H818" s="57"/>
      <c r="I818" s="57"/>
      <c r="J818" s="57"/>
      <c r="K818" s="65">
        <v>5300</v>
      </c>
      <c r="L818" s="57" t="s">
        <v>1611</v>
      </c>
      <c r="M818" s="55" t="s">
        <v>1612</v>
      </c>
      <c r="N818" s="57" t="s">
        <v>878</v>
      </c>
      <c r="O818" s="38"/>
    </row>
    <row r="819" spans="1:15" s="28" customFormat="1">
      <c r="A819" s="172">
        <f t="shared" si="27"/>
        <v>810</v>
      </c>
      <c r="B819" s="42">
        <v>13601199</v>
      </c>
      <c r="C819" s="42" t="s">
        <v>480</v>
      </c>
      <c r="D819" s="74">
        <v>39083</v>
      </c>
      <c r="E819" s="42" t="s">
        <v>563</v>
      </c>
      <c r="F819" s="42" t="s">
        <v>1320</v>
      </c>
      <c r="G819" s="42" t="s">
        <v>480</v>
      </c>
      <c r="H819" s="57"/>
      <c r="I819" s="57"/>
      <c r="J819" s="57"/>
      <c r="K819" s="65">
        <v>3900</v>
      </c>
      <c r="L819" s="57" t="s">
        <v>1611</v>
      </c>
      <c r="M819" s="55" t="s">
        <v>1612</v>
      </c>
      <c r="N819" s="57" t="s">
        <v>878</v>
      </c>
      <c r="O819" s="38"/>
    </row>
    <row r="820" spans="1:15" s="28" customFormat="1">
      <c r="A820" s="172">
        <f t="shared" si="27"/>
        <v>811</v>
      </c>
      <c r="B820" s="42">
        <v>13601208</v>
      </c>
      <c r="C820" s="42" t="s">
        <v>367</v>
      </c>
      <c r="D820" s="74">
        <v>39083</v>
      </c>
      <c r="E820" s="42" t="s">
        <v>563</v>
      </c>
      <c r="F820" s="42" t="s">
        <v>1320</v>
      </c>
      <c r="G820" s="42" t="s">
        <v>367</v>
      </c>
      <c r="H820" s="57"/>
      <c r="I820" s="57"/>
      <c r="J820" s="57"/>
      <c r="K820" s="65">
        <v>3425</v>
      </c>
      <c r="L820" s="57" t="s">
        <v>1611</v>
      </c>
      <c r="M820" s="55" t="s">
        <v>1612</v>
      </c>
      <c r="N820" s="57" t="s">
        <v>878</v>
      </c>
      <c r="O820" s="38"/>
    </row>
    <row r="821" spans="1:15" s="28" customFormat="1">
      <c r="A821" s="172">
        <f t="shared" si="27"/>
        <v>812</v>
      </c>
      <c r="B821" s="42">
        <v>13601116</v>
      </c>
      <c r="C821" s="42" t="s">
        <v>1252</v>
      </c>
      <c r="D821" s="74">
        <v>37257</v>
      </c>
      <c r="E821" s="42" t="s">
        <v>563</v>
      </c>
      <c r="F821" s="42" t="s">
        <v>1320</v>
      </c>
      <c r="G821" s="42" t="s">
        <v>1252</v>
      </c>
      <c r="H821" s="57"/>
      <c r="I821" s="57"/>
      <c r="J821" s="57"/>
      <c r="K821" s="65">
        <v>1548</v>
      </c>
      <c r="L821" s="57" t="s">
        <v>1611</v>
      </c>
      <c r="M821" s="55" t="s">
        <v>1612</v>
      </c>
      <c r="N821" s="57" t="s">
        <v>878</v>
      </c>
      <c r="O821" s="38"/>
    </row>
    <row r="822" spans="1:15" s="28" customFormat="1">
      <c r="A822" s="172">
        <f t="shared" si="27"/>
        <v>813</v>
      </c>
      <c r="B822" s="42">
        <v>13601202</v>
      </c>
      <c r="C822" s="42" t="s">
        <v>1253</v>
      </c>
      <c r="D822" s="74">
        <v>36893</v>
      </c>
      <c r="E822" s="42" t="s">
        <v>563</v>
      </c>
      <c r="F822" s="42" t="s">
        <v>1320</v>
      </c>
      <c r="G822" s="42" t="s">
        <v>1253</v>
      </c>
      <c r="H822" s="57"/>
      <c r="I822" s="57"/>
      <c r="J822" s="57"/>
      <c r="K822" s="65">
        <v>1988.3</v>
      </c>
      <c r="L822" s="57" t="s">
        <v>1611</v>
      </c>
      <c r="M822" s="55" t="s">
        <v>1612</v>
      </c>
      <c r="N822" s="57" t="s">
        <v>878</v>
      </c>
      <c r="O822" s="38"/>
    </row>
    <row r="823" spans="1:15" s="28" customFormat="1" ht="25.5">
      <c r="A823" s="172">
        <f t="shared" si="27"/>
        <v>814</v>
      </c>
      <c r="B823" s="89" t="s">
        <v>1254</v>
      </c>
      <c r="C823" s="42" t="s">
        <v>1255</v>
      </c>
      <c r="D823" s="57" t="s">
        <v>1256</v>
      </c>
      <c r="E823" s="42" t="s">
        <v>563</v>
      </c>
      <c r="F823" s="42" t="s">
        <v>784</v>
      </c>
      <c r="G823" s="42" t="s">
        <v>1255</v>
      </c>
      <c r="H823" s="57"/>
      <c r="I823" s="57"/>
      <c r="J823" s="57"/>
      <c r="K823" s="65">
        <v>15689.43</v>
      </c>
      <c r="L823" s="57" t="s">
        <v>1611</v>
      </c>
      <c r="M823" s="55" t="s">
        <v>1612</v>
      </c>
      <c r="N823" s="57" t="s">
        <v>878</v>
      </c>
      <c r="O823" s="38"/>
    </row>
    <row r="824" spans="1:15" s="28" customFormat="1" ht="25.5">
      <c r="A824" s="172">
        <f t="shared" si="27"/>
        <v>815</v>
      </c>
      <c r="B824" s="54" t="s">
        <v>1257</v>
      </c>
      <c r="C824" s="42" t="s">
        <v>1255</v>
      </c>
      <c r="D824" s="74">
        <v>39636</v>
      </c>
      <c r="E824" s="42" t="s">
        <v>563</v>
      </c>
      <c r="F824" s="42" t="s">
        <v>784</v>
      </c>
      <c r="G824" s="42" t="s">
        <v>1255</v>
      </c>
      <c r="H824" s="57"/>
      <c r="I824" s="57"/>
      <c r="J824" s="57"/>
      <c r="K824" s="65">
        <v>15689.43</v>
      </c>
      <c r="L824" s="57" t="s">
        <v>1611</v>
      </c>
      <c r="M824" s="55" t="s">
        <v>1612</v>
      </c>
      <c r="N824" s="57" t="s">
        <v>878</v>
      </c>
      <c r="O824" s="38"/>
    </row>
    <row r="825" spans="1:15" s="28" customFormat="1">
      <c r="A825" s="172">
        <f t="shared" si="27"/>
        <v>816</v>
      </c>
      <c r="B825" s="54" t="s">
        <v>1257</v>
      </c>
      <c r="C825" s="42" t="s">
        <v>1258</v>
      </c>
      <c r="D825" s="74">
        <v>39618</v>
      </c>
      <c r="E825" s="42" t="s">
        <v>563</v>
      </c>
      <c r="F825" s="42" t="s">
        <v>784</v>
      </c>
      <c r="G825" s="42" t="s">
        <v>760</v>
      </c>
      <c r="H825" s="57"/>
      <c r="I825" s="57"/>
      <c r="J825" s="57"/>
      <c r="K825" s="65">
        <v>2381</v>
      </c>
      <c r="L825" s="57" t="s">
        <v>1611</v>
      </c>
      <c r="M825" s="55" t="s">
        <v>1612</v>
      </c>
      <c r="N825" s="57" t="s">
        <v>878</v>
      </c>
      <c r="O825" s="38"/>
    </row>
    <row r="826" spans="1:15" s="28" customFormat="1">
      <c r="A826" s="172">
        <f t="shared" si="27"/>
        <v>817</v>
      </c>
      <c r="B826" s="54" t="s">
        <v>761</v>
      </c>
      <c r="C826" s="42" t="s">
        <v>1258</v>
      </c>
      <c r="D826" s="57" t="s">
        <v>762</v>
      </c>
      <c r="E826" s="42" t="s">
        <v>563</v>
      </c>
      <c r="F826" s="42" t="s">
        <v>784</v>
      </c>
      <c r="G826" s="42" t="s">
        <v>1258</v>
      </c>
      <c r="H826" s="57"/>
      <c r="I826" s="57"/>
      <c r="J826" s="57"/>
      <c r="K826" s="65">
        <v>1740</v>
      </c>
      <c r="L826" s="57" t="s">
        <v>1611</v>
      </c>
      <c r="M826" s="55" t="s">
        <v>1612</v>
      </c>
      <c r="N826" s="57" t="s">
        <v>878</v>
      </c>
      <c r="O826" s="38"/>
    </row>
    <row r="827" spans="1:15" s="28" customFormat="1">
      <c r="A827" s="172">
        <f t="shared" si="27"/>
        <v>818</v>
      </c>
      <c r="B827" s="54" t="s">
        <v>763</v>
      </c>
      <c r="C827" s="42" t="s">
        <v>719</v>
      </c>
      <c r="D827" s="74">
        <v>39083</v>
      </c>
      <c r="E827" s="42" t="s">
        <v>563</v>
      </c>
      <c r="F827" s="42" t="s">
        <v>784</v>
      </c>
      <c r="G827" s="42" t="s">
        <v>719</v>
      </c>
      <c r="H827" s="57"/>
      <c r="I827" s="57"/>
      <c r="J827" s="57"/>
      <c r="K827" s="65">
        <v>6000</v>
      </c>
      <c r="L827" s="57" t="s">
        <v>1611</v>
      </c>
      <c r="M827" s="55" t="s">
        <v>1612</v>
      </c>
      <c r="N827" s="57" t="s">
        <v>878</v>
      </c>
      <c r="O827" s="38"/>
    </row>
    <row r="828" spans="1:15" s="28" customFormat="1">
      <c r="A828" s="172">
        <f t="shared" si="27"/>
        <v>819</v>
      </c>
      <c r="B828" s="42">
        <v>11010605</v>
      </c>
      <c r="C828" s="42" t="s">
        <v>764</v>
      </c>
      <c r="D828" s="74">
        <v>39083</v>
      </c>
      <c r="E828" s="42" t="s">
        <v>563</v>
      </c>
      <c r="F828" s="42" t="s">
        <v>784</v>
      </c>
      <c r="G828" s="42" t="s">
        <v>764</v>
      </c>
      <c r="H828" s="57"/>
      <c r="I828" s="57"/>
      <c r="J828" s="57"/>
      <c r="K828" s="65">
        <v>1620</v>
      </c>
      <c r="L828" s="57" t="s">
        <v>1611</v>
      </c>
      <c r="M828" s="55" t="s">
        <v>1612</v>
      </c>
      <c r="N828" s="57" t="s">
        <v>878</v>
      </c>
      <c r="O828" s="38"/>
    </row>
    <row r="829" spans="1:15" s="28" customFormat="1">
      <c r="A829" s="172">
        <f t="shared" si="27"/>
        <v>820</v>
      </c>
      <c r="B829" s="42">
        <v>11010610</v>
      </c>
      <c r="C829" s="42" t="s">
        <v>1258</v>
      </c>
      <c r="D829" s="74">
        <v>39605</v>
      </c>
      <c r="E829" s="42" t="s">
        <v>563</v>
      </c>
      <c r="F829" s="42" t="s">
        <v>784</v>
      </c>
      <c r="G829" s="42" t="s">
        <v>1258</v>
      </c>
      <c r="H829" s="57"/>
      <c r="I829" s="57"/>
      <c r="J829" s="57"/>
      <c r="K829" s="65">
        <v>1095</v>
      </c>
      <c r="L829" s="57" t="s">
        <v>1611</v>
      </c>
      <c r="M829" s="55" t="s">
        <v>1612</v>
      </c>
      <c r="N829" s="57" t="s">
        <v>878</v>
      </c>
      <c r="O829" s="38"/>
    </row>
    <row r="830" spans="1:15" s="28" customFormat="1">
      <c r="A830" s="172">
        <f t="shared" si="27"/>
        <v>821</v>
      </c>
      <c r="B830" s="42">
        <v>11010606</v>
      </c>
      <c r="C830" s="42" t="s">
        <v>1258</v>
      </c>
      <c r="D830" s="74">
        <v>39580</v>
      </c>
      <c r="E830" s="42" t="s">
        <v>563</v>
      </c>
      <c r="F830" s="42" t="s">
        <v>784</v>
      </c>
      <c r="G830" s="42" t="s">
        <v>1258</v>
      </c>
      <c r="H830" s="57"/>
      <c r="I830" s="57"/>
      <c r="J830" s="57"/>
      <c r="K830" s="65">
        <v>1740</v>
      </c>
      <c r="L830" s="57" t="s">
        <v>1611</v>
      </c>
      <c r="M830" s="55" t="s">
        <v>1612</v>
      </c>
      <c r="N830" s="57" t="s">
        <v>878</v>
      </c>
      <c r="O830" s="38"/>
    </row>
    <row r="831" spans="1:15" s="28" customFormat="1">
      <c r="A831" s="172">
        <f t="shared" si="27"/>
        <v>822</v>
      </c>
      <c r="B831" s="42">
        <v>11010620</v>
      </c>
      <c r="C831" s="42" t="s">
        <v>1100</v>
      </c>
      <c r="D831" s="74">
        <v>39721</v>
      </c>
      <c r="E831" s="42" t="s">
        <v>563</v>
      </c>
      <c r="F831" s="42" t="s">
        <v>784</v>
      </c>
      <c r="G831" s="42" t="s">
        <v>1100</v>
      </c>
      <c r="H831" s="57"/>
      <c r="I831" s="57"/>
      <c r="J831" s="57"/>
      <c r="K831" s="65">
        <v>2366</v>
      </c>
      <c r="L831" s="57" t="s">
        <v>1611</v>
      </c>
      <c r="M831" s="55" t="s">
        <v>1612</v>
      </c>
      <c r="N831" s="57" t="s">
        <v>878</v>
      </c>
      <c r="O831" s="38"/>
    </row>
    <row r="832" spans="1:15" s="28" customFormat="1">
      <c r="A832" s="172">
        <f t="shared" si="27"/>
        <v>823</v>
      </c>
      <c r="B832" s="42">
        <v>11010620</v>
      </c>
      <c r="C832" s="42" t="s">
        <v>1101</v>
      </c>
      <c r="D832" s="74">
        <v>39695</v>
      </c>
      <c r="E832" s="42" t="s">
        <v>563</v>
      </c>
      <c r="F832" s="42" t="s">
        <v>784</v>
      </c>
      <c r="G832" s="42" t="s">
        <v>1101</v>
      </c>
      <c r="H832" s="57"/>
      <c r="I832" s="57"/>
      <c r="J832" s="57"/>
      <c r="K832" s="65">
        <v>1050</v>
      </c>
      <c r="L832" s="57" t="s">
        <v>1611</v>
      </c>
      <c r="M832" s="55" t="s">
        <v>1612</v>
      </c>
      <c r="N832" s="57" t="s">
        <v>878</v>
      </c>
      <c r="O832" s="38"/>
    </row>
    <row r="833" spans="1:15" s="28" customFormat="1">
      <c r="A833" s="172">
        <f t="shared" si="27"/>
        <v>824</v>
      </c>
      <c r="B833" s="42">
        <v>11010621</v>
      </c>
      <c r="C833" s="42" t="s">
        <v>1102</v>
      </c>
      <c r="D833" s="74">
        <v>39678</v>
      </c>
      <c r="E833" s="42" t="s">
        <v>563</v>
      </c>
      <c r="F833" s="42" t="s">
        <v>784</v>
      </c>
      <c r="G833" s="42" t="s">
        <v>1102</v>
      </c>
      <c r="H833" s="57"/>
      <c r="I833" s="57"/>
      <c r="J833" s="57"/>
      <c r="K833" s="65">
        <v>1400</v>
      </c>
      <c r="L833" s="57" t="s">
        <v>1611</v>
      </c>
      <c r="M833" s="55" t="s">
        <v>1612</v>
      </c>
      <c r="N833" s="57" t="s">
        <v>878</v>
      </c>
      <c r="O833" s="38"/>
    </row>
    <row r="834" spans="1:15" s="28" customFormat="1">
      <c r="A834" s="172">
        <f t="shared" si="27"/>
        <v>825</v>
      </c>
      <c r="B834" s="42">
        <v>11010618</v>
      </c>
      <c r="C834" s="42" t="s">
        <v>1102</v>
      </c>
      <c r="D834" s="74">
        <v>39678</v>
      </c>
      <c r="E834" s="42" t="s">
        <v>563</v>
      </c>
      <c r="F834" s="42" t="s">
        <v>784</v>
      </c>
      <c r="G834" s="42" t="s">
        <v>1102</v>
      </c>
      <c r="H834" s="57"/>
      <c r="I834" s="57"/>
      <c r="J834" s="57"/>
      <c r="K834" s="65">
        <v>1400</v>
      </c>
      <c r="L834" s="57" t="s">
        <v>1611</v>
      </c>
      <c r="M834" s="55" t="s">
        <v>1612</v>
      </c>
      <c r="N834" s="57" t="s">
        <v>878</v>
      </c>
      <c r="O834" s="38"/>
    </row>
    <row r="835" spans="1:15" s="28" customFormat="1">
      <c r="A835" s="172">
        <f t="shared" si="27"/>
        <v>826</v>
      </c>
      <c r="B835" s="42">
        <v>11010617</v>
      </c>
      <c r="C835" s="42" t="s">
        <v>1102</v>
      </c>
      <c r="D835" s="74">
        <v>39678</v>
      </c>
      <c r="E835" s="42" t="s">
        <v>563</v>
      </c>
      <c r="F835" s="42" t="s">
        <v>784</v>
      </c>
      <c r="G835" s="42" t="s">
        <v>1102</v>
      </c>
      <c r="H835" s="57"/>
      <c r="I835" s="57"/>
      <c r="J835" s="57"/>
      <c r="K835" s="65">
        <v>1400</v>
      </c>
      <c r="L835" s="57" t="s">
        <v>1611</v>
      </c>
      <c r="M835" s="55" t="s">
        <v>1612</v>
      </c>
      <c r="N835" s="57" t="s">
        <v>878</v>
      </c>
      <c r="O835" s="38"/>
    </row>
    <row r="836" spans="1:15" s="28" customFormat="1">
      <c r="A836" s="172">
        <f t="shared" si="27"/>
        <v>827</v>
      </c>
      <c r="B836" s="42">
        <v>11010616</v>
      </c>
      <c r="C836" s="42" t="s">
        <v>1102</v>
      </c>
      <c r="D836" s="74">
        <v>39678</v>
      </c>
      <c r="E836" s="42" t="s">
        <v>563</v>
      </c>
      <c r="F836" s="42" t="s">
        <v>784</v>
      </c>
      <c r="G836" s="42" t="s">
        <v>1102</v>
      </c>
      <c r="H836" s="57"/>
      <c r="I836" s="57"/>
      <c r="J836" s="57"/>
      <c r="K836" s="65">
        <v>1350</v>
      </c>
      <c r="L836" s="57" t="s">
        <v>1611</v>
      </c>
      <c r="M836" s="55" t="s">
        <v>1612</v>
      </c>
      <c r="N836" s="57" t="s">
        <v>878</v>
      </c>
      <c r="O836" s="38"/>
    </row>
    <row r="837" spans="1:15" s="28" customFormat="1">
      <c r="A837" s="172">
        <f t="shared" si="27"/>
        <v>828</v>
      </c>
      <c r="B837" s="42">
        <v>11010615</v>
      </c>
      <c r="C837" s="42" t="s">
        <v>1102</v>
      </c>
      <c r="D837" s="74">
        <v>39678</v>
      </c>
      <c r="E837" s="42" t="s">
        <v>563</v>
      </c>
      <c r="F837" s="42" t="s">
        <v>784</v>
      </c>
      <c r="G837" s="42" t="s">
        <v>1102</v>
      </c>
      <c r="H837" s="57"/>
      <c r="I837" s="57"/>
      <c r="J837" s="57"/>
      <c r="K837" s="65">
        <v>1350</v>
      </c>
      <c r="L837" s="57" t="s">
        <v>1611</v>
      </c>
      <c r="M837" s="55" t="s">
        <v>1612</v>
      </c>
      <c r="N837" s="57" t="s">
        <v>878</v>
      </c>
      <c r="O837" s="38"/>
    </row>
    <row r="838" spans="1:15" s="28" customFormat="1">
      <c r="A838" s="172">
        <f t="shared" si="27"/>
        <v>829</v>
      </c>
      <c r="B838" s="42">
        <v>11010614</v>
      </c>
      <c r="C838" s="42" t="s">
        <v>1102</v>
      </c>
      <c r="D838" s="74">
        <v>39678</v>
      </c>
      <c r="E838" s="42" t="s">
        <v>563</v>
      </c>
      <c r="F838" s="42" t="s">
        <v>784</v>
      </c>
      <c r="G838" s="42" t="s">
        <v>1102</v>
      </c>
      <c r="H838" s="57"/>
      <c r="I838" s="57"/>
      <c r="J838" s="57"/>
      <c r="K838" s="65">
        <v>1350</v>
      </c>
      <c r="L838" s="57" t="s">
        <v>1611</v>
      </c>
      <c r="M838" s="55" t="s">
        <v>1612</v>
      </c>
      <c r="N838" s="57" t="s">
        <v>878</v>
      </c>
      <c r="O838" s="38"/>
    </row>
    <row r="839" spans="1:15" s="28" customFormat="1">
      <c r="A839" s="172">
        <f t="shared" si="27"/>
        <v>830</v>
      </c>
      <c r="B839" s="42">
        <v>11010613</v>
      </c>
      <c r="C839" s="42" t="s">
        <v>1102</v>
      </c>
      <c r="D839" s="74">
        <v>39678</v>
      </c>
      <c r="E839" s="42" t="s">
        <v>563</v>
      </c>
      <c r="F839" s="42" t="s">
        <v>784</v>
      </c>
      <c r="G839" s="42" t="s">
        <v>1102</v>
      </c>
      <c r="H839" s="57"/>
      <c r="I839" s="57"/>
      <c r="J839" s="57"/>
      <c r="K839" s="65">
        <v>1350</v>
      </c>
      <c r="L839" s="57" t="s">
        <v>1611</v>
      </c>
      <c r="M839" s="55" t="s">
        <v>1612</v>
      </c>
      <c r="N839" s="57" t="s">
        <v>878</v>
      </c>
      <c r="O839" s="38"/>
    </row>
    <row r="840" spans="1:15" s="28" customFormat="1">
      <c r="A840" s="172">
        <f t="shared" si="27"/>
        <v>831</v>
      </c>
      <c r="B840" s="42">
        <v>11010612</v>
      </c>
      <c r="C840" s="42" t="s">
        <v>1102</v>
      </c>
      <c r="D840" s="74">
        <v>39678</v>
      </c>
      <c r="E840" s="42" t="s">
        <v>563</v>
      </c>
      <c r="F840" s="42" t="s">
        <v>784</v>
      </c>
      <c r="G840" s="42" t="s">
        <v>1102</v>
      </c>
      <c r="H840" s="57"/>
      <c r="I840" s="57"/>
      <c r="J840" s="57"/>
      <c r="K840" s="65">
        <v>1350</v>
      </c>
      <c r="L840" s="57" t="s">
        <v>1611</v>
      </c>
      <c r="M840" s="55" t="s">
        <v>1612</v>
      </c>
      <c r="N840" s="57" t="s">
        <v>878</v>
      </c>
      <c r="O840" s="38"/>
    </row>
    <row r="841" spans="1:15" s="28" customFormat="1">
      <c r="A841" s="172">
        <f t="shared" si="27"/>
        <v>832</v>
      </c>
      <c r="B841" s="42">
        <v>11010607</v>
      </c>
      <c r="C841" s="42" t="s">
        <v>1103</v>
      </c>
      <c r="D841" s="74">
        <v>39580</v>
      </c>
      <c r="E841" s="42" t="s">
        <v>563</v>
      </c>
      <c r="F841" s="42" t="s">
        <v>784</v>
      </c>
      <c r="G841" s="42" t="s">
        <v>1103</v>
      </c>
      <c r="H841" s="57"/>
      <c r="I841" s="57"/>
      <c r="J841" s="57"/>
      <c r="K841" s="65">
        <v>1749</v>
      </c>
      <c r="L841" s="57" t="s">
        <v>1611</v>
      </c>
      <c r="M841" s="55" t="s">
        <v>1612</v>
      </c>
      <c r="N841" s="57" t="s">
        <v>878</v>
      </c>
      <c r="O841" s="38"/>
    </row>
    <row r="842" spans="1:15" s="28" customFormat="1">
      <c r="A842" s="172">
        <f t="shared" si="27"/>
        <v>833</v>
      </c>
      <c r="B842" s="42">
        <v>11010625</v>
      </c>
      <c r="C842" s="42" t="s">
        <v>1258</v>
      </c>
      <c r="D842" s="74">
        <v>39721</v>
      </c>
      <c r="E842" s="42" t="s">
        <v>563</v>
      </c>
      <c r="F842" s="42" t="s">
        <v>784</v>
      </c>
      <c r="G842" s="42" t="s">
        <v>1258</v>
      </c>
      <c r="H842" s="57"/>
      <c r="I842" s="57"/>
      <c r="J842" s="57"/>
      <c r="K842" s="65">
        <v>4050</v>
      </c>
      <c r="L842" s="57" t="s">
        <v>1611</v>
      </c>
      <c r="M842" s="55" t="s">
        <v>1612</v>
      </c>
      <c r="N842" s="57" t="s">
        <v>878</v>
      </c>
      <c r="O842" s="38"/>
    </row>
    <row r="843" spans="1:15" s="28" customFormat="1">
      <c r="A843" s="172">
        <f t="shared" si="27"/>
        <v>834</v>
      </c>
      <c r="B843" s="42">
        <v>1360064</v>
      </c>
      <c r="C843" s="42" t="s">
        <v>1104</v>
      </c>
      <c r="D843" s="57" t="s">
        <v>1105</v>
      </c>
      <c r="E843" s="42" t="s">
        <v>563</v>
      </c>
      <c r="F843" s="42" t="s">
        <v>784</v>
      </c>
      <c r="G843" s="42" t="s">
        <v>1104</v>
      </c>
      <c r="H843" s="57"/>
      <c r="I843" s="57"/>
      <c r="J843" s="57"/>
      <c r="K843" s="65">
        <v>16200</v>
      </c>
      <c r="L843" s="57" t="s">
        <v>1611</v>
      </c>
      <c r="M843" s="55" t="s">
        <v>1612</v>
      </c>
      <c r="N843" s="57" t="s">
        <v>878</v>
      </c>
      <c r="O843" s="38"/>
    </row>
    <row r="844" spans="1:15" s="28" customFormat="1">
      <c r="A844" s="172">
        <f t="shared" si="27"/>
        <v>835</v>
      </c>
      <c r="B844" s="42">
        <v>1360060</v>
      </c>
      <c r="C844" s="42" t="s">
        <v>1106</v>
      </c>
      <c r="D844" s="74">
        <v>39083</v>
      </c>
      <c r="E844" s="42" t="s">
        <v>563</v>
      </c>
      <c r="F844" s="42" t="s">
        <v>784</v>
      </c>
      <c r="G844" s="42" t="s">
        <v>1106</v>
      </c>
      <c r="H844" s="57"/>
      <c r="I844" s="57"/>
      <c r="J844" s="57"/>
      <c r="K844" s="65">
        <v>6750</v>
      </c>
      <c r="L844" s="57" t="s">
        <v>1611</v>
      </c>
      <c r="M844" s="55" t="s">
        <v>1612</v>
      </c>
      <c r="N844" s="57" t="s">
        <v>878</v>
      </c>
      <c r="O844" s="38"/>
    </row>
    <row r="845" spans="1:15" s="28" customFormat="1">
      <c r="A845" s="172">
        <f t="shared" si="27"/>
        <v>836</v>
      </c>
      <c r="B845" s="42">
        <v>1360063</v>
      </c>
      <c r="C845" s="42" t="s">
        <v>1107</v>
      </c>
      <c r="D845" s="74">
        <v>39083</v>
      </c>
      <c r="E845" s="42" t="s">
        <v>563</v>
      </c>
      <c r="F845" s="42" t="s">
        <v>784</v>
      </c>
      <c r="G845" s="42" t="s">
        <v>1107</v>
      </c>
      <c r="H845" s="57"/>
      <c r="I845" s="57"/>
      <c r="J845" s="57"/>
      <c r="K845" s="65">
        <v>2430</v>
      </c>
      <c r="L845" s="57" t="s">
        <v>1611</v>
      </c>
      <c r="M845" s="55" t="s">
        <v>1612</v>
      </c>
      <c r="N845" s="57" t="s">
        <v>878</v>
      </c>
      <c r="O845" s="38"/>
    </row>
    <row r="846" spans="1:15" s="28" customFormat="1">
      <c r="A846" s="172">
        <f t="shared" si="27"/>
        <v>837</v>
      </c>
      <c r="B846" s="42">
        <v>1360061</v>
      </c>
      <c r="C846" s="42" t="s">
        <v>1108</v>
      </c>
      <c r="D846" s="74">
        <v>39083</v>
      </c>
      <c r="E846" s="42" t="s">
        <v>563</v>
      </c>
      <c r="F846" s="42" t="s">
        <v>784</v>
      </c>
      <c r="G846" s="42" t="s">
        <v>1108</v>
      </c>
      <c r="H846" s="57"/>
      <c r="I846" s="57"/>
      <c r="J846" s="57"/>
      <c r="K846" s="65">
        <v>5130</v>
      </c>
      <c r="L846" s="57" t="s">
        <v>1611</v>
      </c>
      <c r="M846" s="55" t="s">
        <v>1612</v>
      </c>
      <c r="N846" s="57" t="s">
        <v>878</v>
      </c>
      <c r="O846" s="38"/>
    </row>
    <row r="847" spans="1:15" s="28" customFormat="1">
      <c r="A847" s="172">
        <f t="shared" si="27"/>
        <v>838</v>
      </c>
      <c r="B847" s="42">
        <v>1360062</v>
      </c>
      <c r="C847" s="42" t="s">
        <v>1109</v>
      </c>
      <c r="D847" s="74">
        <v>39083</v>
      </c>
      <c r="E847" s="42" t="s">
        <v>563</v>
      </c>
      <c r="F847" s="42" t="s">
        <v>784</v>
      </c>
      <c r="G847" s="42" t="s">
        <v>1109</v>
      </c>
      <c r="H847" s="57"/>
      <c r="I847" s="57"/>
      <c r="J847" s="57"/>
      <c r="K847" s="65">
        <v>5400</v>
      </c>
      <c r="L847" s="57" t="s">
        <v>1611</v>
      </c>
      <c r="M847" s="55" t="s">
        <v>1612</v>
      </c>
      <c r="N847" s="57" t="s">
        <v>878</v>
      </c>
      <c r="O847" s="38"/>
    </row>
    <row r="848" spans="1:15" s="28" customFormat="1">
      <c r="A848" s="172">
        <f t="shared" si="27"/>
        <v>839</v>
      </c>
      <c r="B848" s="42">
        <v>1360065</v>
      </c>
      <c r="C848" s="42" t="s">
        <v>1110</v>
      </c>
      <c r="D848" s="74">
        <v>39083</v>
      </c>
      <c r="E848" s="42" t="s">
        <v>563</v>
      </c>
      <c r="F848" s="42" t="s">
        <v>784</v>
      </c>
      <c r="G848" s="42" t="s">
        <v>1110</v>
      </c>
      <c r="H848" s="57"/>
      <c r="I848" s="57"/>
      <c r="J848" s="57"/>
      <c r="K848" s="65">
        <v>1100</v>
      </c>
      <c r="L848" s="57" t="s">
        <v>1611</v>
      </c>
      <c r="M848" s="55" t="s">
        <v>1612</v>
      </c>
      <c r="N848" s="57" t="s">
        <v>878</v>
      </c>
      <c r="O848" s="38"/>
    </row>
    <row r="849" spans="1:15" s="28" customFormat="1">
      <c r="A849" s="172">
        <f t="shared" si="27"/>
        <v>840</v>
      </c>
      <c r="B849" s="42">
        <v>1360066</v>
      </c>
      <c r="C849" s="42" t="s">
        <v>1111</v>
      </c>
      <c r="D849" s="74">
        <v>39083</v>
      </c>
      <c r="E849" s="42" t="s">
        <v>563</v>
      </c>
      <c r="F849" s="42" t="s">
        <v>784</v>
      </c>
      <c r="G849" s="42" t="s">
        <v>1111</v>
      </c>
      <c r="H849" s="57"/>
      <c r="I849" s="57"/>
      <c r="J849" s="57"/>
      <c r="K849" s="65">
        <v>1100</v>
      </c>
      <c r="L849" s="57" t="s">
        <v>1611</v>
      </c>
      <c r="M849" s="55" t="s">
        <v>1612</v>
      </c>
      <c r="N849" s="57" t="s">
        <v>878</v>
      </c>
      <c r="O849" s="38"/>
    </row>
    <row r="850" spans="1:15" s="28" customFormat="1">
      <c r="A850" s="172">
        <f t="shared" ref="A850:A913" si="28">A849+1</f>
        <v>841</v>
      </c>
      <c r="B850" s="42">
        <v>1360067</v>
      </c>
      <c r="C850" s="42" t="s">
        <v>1111</v>
      </c>
      <c r="D850" s="74">
        <v>39083</v>
      </c>
      <c r="E850" s="42" t="s">
        <v>563</v>
      </c>
      <c r="F850" s="42" t="s">
        <v>784</v>
      </c>
      <c r="G850" s="42" t="s">
        <v>1111</v>
      </c>
      <c r="H850" s="57"/>
      <c r="I850" s="57"/>
      <c r="J850" s="57"/>
      <c r="K850" s="65">
        <v>1100</v>
      </c>
      <c r="L850" s="57" t="s">
        <v>1611</v>
      </c>
      <c r="M850" s="55" t="s">
        <v>1612</v>
      </c>
      <c r="N850" s="57" t="s">
        <v>878</v>
      </c>
      <c r="O850" s="38"/>
    </row>
    <row r="851" spans="1:15" s="28" customFormat="1">
      <c r="A851" s="172">
        <f t="shared" si="28"/>
        <v>842</v>
      </c>
      <c r="B851" s="42">
        <v>1360068</v>
      </c>
      <c r="C851" s="42" t="s">
        <v>1111</v>
      </c>
      <c r="D851" s="74">
        <v>39083</v>
      </c>
      <c r="E851" s="42" t="s">
        <v>563</v>
      </c>
      <c r="F851" s="42" t="s">
        <v>784</v>
      </c>
      <c r="G851" s="42" t="s">
        <v>1111</v>
      </c>
      <c r="H851" s="57"/>
      <c r="I851" s="57"/>
      <c r="J851" s="57"/>
      <c r="K851" s="65">
        <v>1100</v>
      </c>
      <c r="L851" s="57" t="s">
        <v>1611</v>
      </c>
      <c r="M851" s="55" t="s">
        <v>1612</v>
      </c>
      <c r="N851" s="57" t="s">
        <v>878</v>
      </c>
      <c r="O851" s="38"/>
    </row>
    <row r="852" spans="1:15" s="28" customFormat="1">
      <c r="A852" s="172">
        <f t="shared" si="28"/>
        <v>843</v>
      </c>
      <c r="B852" s="42">
        <v>1360069</v>
      </c>
      <c r="C852" s="42" t="s">
        <v>1111</v>
      </c>
      <c r="D852" s="74">
        <v>39083</v>
      </c>
      <c r="E852" s="42" t="s">
        <v>563</v>
      </c>
      <c r="F852" s="42" t="s">
        <v>784</v>
      </c>
      <c r="G852" s="42" t="s">
        <v>1111</v>
      </c>
      <c r="H852" s="57"/>
      <c r="I852" s="57"/>
      <c r="J852" s="57"/>
      <c r="K852" s="65">
        <v>1100</v>
      </c>
      <c r="L852" s="57" t="s">
        <v>1611</v>
      </c>
      <c r="M852" s="55" t="s">
        <v>1612</v>
      </c>
      <c r="N852" s="57" t="s">
        <v>878</v>
      </c>
      <c r="O852" s="38"/>
    </row>
    <row r="853" spans="1:15" s="28" customFormat="1">
      <c r="A853" s="172">
        <f t="shared" si="28"/>
        <v>844</v>
      </c>
      <c r="B853" s="42">
        <v>1360070</v>
      </c>
      <c r="C853" s="42" t="s">
        <v>1111</v>
      </c>
      <c r="D853" s="74">
        <v>39083</v>
      </c>
      <c r="E853" s="42" t="s">
        <v>563</v>
      </c>
      <c r="F853" s="42" t="s">
        <v>784</v>
      </c>
      <c r="G853" s="42" t="s">
        <v>1111</v>
      </c>
      <c r="H853" s="57"/>
      <c r="I853" s="57"/>
      <c r="J853" s="57"/>
      <c r="K853" s="65">
        <v>1100</v>
      </c>
      <c r="L853" s="57" t="s">
        <v>1611</v>
      </c>
      <c r="M853" s="55" t="s">
        <v>1612</v>
      </c>
      <c r="N853" s="57" t="s">
        <v>878</v>
      </c>
      <c r="O853" s="38"/>
    </row>
    <row r="854" spans="1:15" s="28" customFormat="1">
      <c r="A854" s="172">
        <f t="shared" si="28"/>
        <v>845</v>
      </c>
      <c r="B854" s="42">
        <v>1360071</v>
      </c>
      <c r="C854" s="42" t="s">
        <v>1111</v>
      </c>
      <c r="D854" s="74">
        <v>39083</v>
      </c>
      <c r="E854" s="42" t="s">
        <v>563</v>
      </c>
      <c r="F854" s="42" t="s">
        <v>784</v>
      </c>
      <c r="G854" s="42" t="s">
        <v>1111</v>
      </c>
      <c r="H854" s="57"/>
      <c r="I854" s="57"/>
      <c r="J854" s="57"/>
      <c r="K854" s="65">
        <v>1100</v>
      </c>
      <c r="L854" s="57" t="s">
        <v>1611</v>
      </c>
      <c r="M854" s="55" t="s">
        <v>1612</v>
      </c>
      <c r="N854" s="57" t="s">
        <v>878</v>
      </c>
      <c r="O854" s="38"/>
    </row>
    <row r="855" spans="1:15" s="28" customFormat="1">
      <c r="A855" s="172">
        <f t="shared" si="28"/>
        <v>846</v>
      </c>
      <c r="B855" s="42">
        <v>1360072</v>
      </c>
      <c r="C855" s="42" t="s">
        <v>1111</v>
      </c>
      <c r="D855" s="74">
        <v>39083</v>
      </c>
      <c r="E855" s="42" t="s">
        <v>563</v>
      </c>
      <c r="F855" s="42" t="s">
        <v>784</v>
      </c>
      <c r="G855" s="42" t="s">
        <v>1111</v>
      </c>
      <c r="H855" s="57"/>
      <c r="I855" s="57"/>
      <c r="J855" s="57"/>
      <c r="K855" s="65">
        <v>1100</v>
      </c>
      <c r="L855" s="57" t="s">
        <v>1611</v>
      </c>
      <c r="M855" s="55" t="s">
        <v>1612</v>
      </c>
      <c r="N855" s="57" t="s">
        <v>878</v>
      </c>
      <c r="O855" s="38"/>
    </row>
    <row r="856" spans="1:15" s="28" customFormat="1">
      <c r="A856" s="172">
        <f t="shared" si="28"/>
        <v>847</v>
      </c>
      <c r="B856" s="42">
        <v>1360073</v>
      </c>
      <c r="C856" s="42" t="s">
        <v>1111</v>
      </c>
      <c r="D856" s="74">
        <v>39083</v>
      </c>
      <c r="E856" s="42" t="s">
        <v>563</v>
      </c>
      <c r="F856" s="42" t="s">
        <v>784</v>
      </c>
      <c r="G856" s="42" t="s">
        <v>1111</v>
      </c>
      <c r="H856" s="57"/>
      <c r="I856" s="57"/>
      <c r="J856" s="57"/>
      <c r="K856" s="65">
        <v>890</v>
      </c>
      <c r="L856" s="57" t="s">
        <v>1611</v>
      </c>
      <c r="M856" s="55" t="s">
        <v>1612</v>
      </c>
      <c r="N856" s="57" t="s">
        <v>878</v>
      </c>
      <c r="O856" s="38"/>
    </row>
    <row r="857" spans="1:15" s="28" customFormat="1" ht="25.5">
      <c r="A857" s="172">
        <f t="shared" si="28"/>
        <v>848</v>
      </c>
      <c r="B857" s="42">
        <v>1630015</v>
      </c>
      <c r="C857" s="42" t="s">
        <v>1914</v>
      </c>
      <c r="D857" s="74">
        <v>37987</v>
      </c>
      <c r="E857" s="56" t="s">
        <v>1605</v>
      </c>
      <c r="F857" s="42" t="s">
        <v>1112</v>
      </c>
      <c r="G857" s="42" t="s">
        <v>1117</v>
      </c>
      <c r="H857" s="57"/>
      <c r="I857" s="57"/>
      <c r="J857" s="57"/>
      <c r="K857" s="65">
        <v>7715</v>
      </c>
      <c r="L857" s="57" t="s">
        <v>1611</v>
      </c>
      <c r="M857" s="55" t="s">
        <v>1612</v>
      </c>
      <c r="N857" s="57" t="s">
        <v>878</v>
      </c>
      <c r="O857" s="38"/>
    </row>
    <row r="858" spans="1:15" s="28" customFormat="1">
      <c r="A858" s="172">
        <f t="shared" si="28"/>
        <v>849</v>
      </c>
      <c r="B858" s="42">
        <v>1630016</v>
      </c>
      <c r="C858" s="42" t="s">
        <v>368</v>
      </c>
      <c r="D858" s="74">
        <v>36526</v>
      </c>
      <c r="E858" s="56" t="s">
        <v>1605</v>
      </c>
      <c r="F858" s="42" t="s">
        <v>1112</v>
      </c>
      <c r="G858" s="42" t="s">
        <v>368</v>
      </c>
      <c r="H858" s="57"/>
      <c r="I858" s="57"/>
      <c r="J858" s="57"/>
      <c r="K858" s="65">
        <v>1650</v>
      </c>
      <c r="L858" s="57" t="s">
        <v>1611</v>
      </c>
      <c r="M858" s="55" t="s">
        <v>1612</v>
      </c>
      <c r="N858" s="57" t="s">
        <v>878</v>
      </c>
      <c r="O858" s="38"/>
    </row>
    <row r="859" spans="1:15" s="28" customFormat="1">
      <c r="A859" s="172">
        <f t="shared" si="28"/>
        <v>850</v>
      </c>
      <c r="B859" s="42">
        <v>1630013</v>
      </c>
      <c r="C859" s="42" t="s">
        <v>1118</v>
      </c>
      <c r="D859" s="74">
        <v>34700</v>
      </c>
      <c r="E859" s="56" t="s">
        <v>1605</v>
      </c>
      <c r="F859" s="42" t="s">
        <v>1112</v>
      </c>
      <c r="G859" s="42" t="s">
        <v>1118</v>
      </c>
      <c r="H859" s="57"/>
      <c r="I859" s="57"/>
      <c r="J859" s="57"/>
      <c r="K859" s="65">
        <v>1177.05</v>
      </c>
      <c r="L859" s="57" t="s">
        <v>1611</v>
      </c>
      <c r="M859" s="55" t="s">
        <v>1612</v>
      </c>
      <c r="N859" s="57" t="s">
        <v>878</v>
      </c>
      <c r="O859" s="38"/>
    </row>
    <row r="860" spans="1:15" s="28" customFormat="1">
      <c r="A860" s="172">
        <f t="shared" si="28"/>
        <v>851</v>
      </c>
      <c r="B860" s="42">
        <v>1630016</v>
      </c>
      <c r="C860" s="42" t="s">
        <v>1119</v>
      </c>
      <c r="D860" s="74">
        <v>37987</v>
      </c>
      <c r="E860" s="56" t="s">
        <v>1605</v>
      </c>
      <c r="F860" s="42" t="s">
        <v>1112</v>
      </c>
      <c r="G860" s="42" t="s">
        <v>1119</v>
      </c>
      <c r="H860" s="57"/>
      <c r="I860" s="57"/>
      <c r="J860" s="57"/>
      <c r="K860" s="65">
        <v>921.25</v>
      </c>
      <c r="L860" s="57" t="s">
        <v>1611</v>
      </c>
      <c r="M860" s="55" t="s">
        <v>1612</v>
      </c>
      <c r="N860" s="57" t="s">
        <v>878</v>
      </c>
      <c r="O860" s="38"/>
    </row>
    <row r="861" spans="1:15" s="28" customFormat="1">
      <c r="A861" s="172">
        <f t="shared" si="28"/>
        <v>852</v>
      </c>
      <c r="B861" s="42">
        <v>1630017</v>
      </c>
      <c r="C861" s="42" t="s">
        <v>1119</v>
      </c>
      <c r="D861" s="74">
        <v>37987</v>
      </c>
      <c r="E861" s="56" t="s">
        <v>1605</v>
      </c>
      <c r="F861" s="42" t="s">
        <v>1112</v>
      </c>
      <c r="G861" s="42" t="s">
        <v>1119</v>
      </c>
      <c r="H861" s="57"/>
      <c r="I861" s="57"/>
      <c r="J861" s="57"/>
      <c r="K861" s="65">
        <v>921.25</v>
      </c>
      <c r="L861" s="57" t="s">
        <v>1611</v>
      </c>
      <c r="M861" s="55" t="s">
        <v>1612</v>
      </c>
      <c r="N861" s="57" t="s">
        <v>878</v>
      </c>
      <c r="O861" s="38"/>
    </row>
    <row r="862" spans="1:15" s="28" customFormat="1">
      <c r="A862" s="172">
        <f t="shared" si="28"/>
        <v>853</v>
      </c>
      <c r="B862" s="42">
        <v>1630018</v>
      </c>
      <c r="C862" s="42" t="s">
        <v>1119</v>
      </c>
      <c r="D862" s="74">
        <v>37987</v>
      </c>
      <c r="E862" s="56" t="s">
        <v>1605</v>
      </c>
      <c r="F862" s="42" t="s">
        <v>1112</v>
      </c>
      <c r="G862" s="42" t="s">
        <v>1119</v>
      </c>
      <c r="H862" s="57"/>
      <c r="I862" s="57"/>
      <c r="J862" s="57"/>
      <c r="K862" s="65">
        <v>921.25</v>
      </c>
      <c r="L862" s="57" t="s">
        <v>1611</v>
      </c>
      <c r="M862" s="55" t="s">
        <v>1612</v>
      </c>
      <c r="N862" s="57" t="s">
        <v>878</v>
      </c>
      <c r="O862" s="38"/>
    </row>
    <row r="863" spans="1:15" s="28" customFormat="1">
      <c r="A863" s="172">
        <f t="shared" si="28"/>
        <v>854</v>
      </c>
      <c r="B863" s="42">
        <v>1630019</v>
      </c>
      <c r="C863" s="42" t="s">
        <v>1119</v>
      </c>
      <c r="D863" s="74">
        <v>37987</v>
      </c>
      <c r="E863" s="56" t="s">
        <v>1605</v>
      </c>
      <c r="F863" s="42" t="s">
        <v>1112</v>
      </c>
      <c r="G863" s="42" t="s">
        <v>1119</v>
      </c>
      <c r="H863" s="57"/>
      <c r="I863" s="57"/>
      <c r="J863" s="57"/>
      <c r="K863" s="65">
        <v>921.25</v>
      </c>
      <c r="L863" s="57" t="s">
        <v>1611</v>
      </c>
      <c r="M863" s="55" t="s">
        <v>1612</v>
      </c>
      <c r="N863" s="57" t="s">
        <v>878</v>
      </c>
      <c r="O863" s="38"/>
    </row>
    <row r="864" spans="1:15" s="28" customFormat="1" ht="25.5">
      <c r="A864" s="172">
        <f t="shared" si="28"/>
        <v>855</v>
      </c>
      <c r="B864" s="42">
        <v>1630015</v>
      </c>
      <c r="C864" s="42" t="s">
        <v>1120</v>
      </c>
      <c r="D864" s="74">
        <v>37987</v>
      </c>
      <c r="E864" s="56" t="s">
        <v>1605</v>
      </c>
      <c r="F864" s="42" t="s">
        <v>1112</v>
      </c>
      <c r="G864" s="42" t="s">
        <v>1120</v>
      </c>
      <c r="H864" s="57"/>
      <c r="I864" s="57"/>
      <c r="J864" s="57"/>
      <c r="K864" s="65">
        <v>9900</v>
      </c>
      <c r="L864" s="57" t="s">
        <v>1611</v>
      </c>
      <c r="M864" s="55" t="s">
        <v>1612</v>
      </c>
      <c r="N864" s="57" t="s">
        <v>878</v>
      </c>
      <c r="O864" s="38"/>
    </row>
    <row r="865" spans="1:15" s="28" customFormat="1" ht="25.5">
      <c r="A865" s="172">
        <f t="shared" si="28"/>
        <v>856</v>
      </c>
      <c r="B865" s="42">
        <v>1630024</v>
      </c>
      <c r="C865" s="42" t="s">
        <v>1121</v>
      </c>
      <c r="D865" s="74">
        <v>38718</v>
      </c>
      <c r="E865" s="56" t="s">
        <v>1605</v>
      </c>
      <c r="F865" s="42" t="s">
        <v>1112</v>
      </c>
      <c r="G865" s="42" t="s">
        <v>1121</v>
      </c>
      <c r="H865" s="57"/>
      <c r="I865" s="57"/>
      <c r="J865" s="57"/>
      <c r="K865" s="65">
        <v>8254.0300000000007</v>
      </c>
      <c r="L865" s="57" t="s">
        <v>1611</v>
      </c>
      <c r="M865" s="55" t="s">
        <v>1612</v>
      </c>
      <c r="N865" s="57" t="s">
        <v>878</v>
      </c>
      <c r="O865" s="38"/>
    </row>
    <row r="866" spans="1:15" s="28" customFormat="1">
      <c r="A866" s="172">
        <f t="shared" si="28"/>
        <v>857</v>
      </c>
      <c r="B866" s="42">
        <v>1630025</v>
      </c>
      <c r="C866" s="42" t="s">
        <v>1122</v>
      </c>
      <c r="D866" s="74">
        <v>38718</v>
      </c>
      <c r="E866" s="56" t="s">
        <v>1605</v>
      </c>
      <c r="F866" s="42" t="s">
        <v>1112</v>
      </c>
      <c r="G866" s="42" t="s">
        <v>1122</v>
      </c>
      <c r="H866" s="57"/>
      <c r="I866" s="57"/>
      <c r="J866" s="57"/>
      <c r="K866" s="65">
        <v>12276.92</v>
      </c>
      <c r="L866" s="57" t="s">
        <v>1611</v>
      </c>
      <c r="M866" s="55" t="s">
        <v>1612</v>
      </c>
      <c r="N866" s="57" t="s">
        <v>878</v>
      </c>
      <c r="O866" s="38"/>
    </row>
    <row r="867" spans="1:15" s="28" customFormat="1">
      <c r="A867" s="172">
        <f t="shared" si="28"/>
        <v>858</v>
      </c>
      <c r="B867" s="42">
        <v>1630026</v>
      </c>
      <c r="C867" s="42" t="s">
        <v>1654</v>
      </c>
      <c r="D867" s="74">
        <v>39478</v>
      </c>
      <c r="E867" s="56" t="s">
        <v>1605</v>
      </c>
      <c r="F867" s="42" t="s">
        <v>1112</v>
      </c>
      <c r="G867" s="42" t="s">
        <v>1654</v>
      </c>
      <c r="H867" s="57"/>
      <c r="I867" s="57"/>
      <c r="J867" s="57"/>
      <c r="K867" s="65">
        <v>2300</v>
      </c>
      <c r="L867" s="57" t="s">
        <v>1611</v>
      </c>
      <c r="M867" s="55" t="s">
        <v>1612</v>
      </c>
      <c r="N867" s="57" t="s">
        <v>878</v>
      </c>
      <c r="O867" s="38"/>
    </row>
    <row r="868" spans="1:15" s="191" customFormat="1" ht="25.5">
      <c r="A868" s="172">
        <f t="shared" si="28"/>
        <v>859</v>
      </c>
      <c r="B868" s="173" t="s">
        <v>1125</v>
      </c>
      <c r="C868" s="183" t="s">
        <v>743</v>
      </c>
      <c r="D868" s="197">
        <v>1989</v>
      </c>
      <c r="E868" s="200" t="s">
        <v>871</v>
      </c>
      <c r="F868" s="183" t="s">
        <v>107</v>
      </c>
      <c r="G868" s="183"/>
      <c r="H868" s="172"/>
      <c r="I868" s="172"/>
      <c r="J868" s="172"/>
      <c r="K868" s="184">
        <v>14000</v>
      </c>
      <c r="L868" s="172" t="s">
        <v>1603</v>
      </c>
      <c r="M868" s="179" t="s">
        <v>2650</v>
      </c>
      <c r="N868" s="172" t="s">
        <v>878</v>
      </c>
      <c r="O868" s="190"/>
    </row>
    <row r="869" spans="1:15" s="191" customFormat="1" ht="25.5">
      <c r="A869" s="172">
        <f t="shared" si="28"/>
        <v>860</v>
      </c>
      <c r="B869" s="173" t="s">
        <v>1126</v>
      </c>
      <c r="C869" s="183" t="s">
        <v>743</v>
      </c>
      <c r="D869" s="197">
        <v>1989</v>
      </c>
      <c r="E869" s="200" t="s">
        <v>871</v>
      </c>
      <c r="F869" s="183" t="s">
        <v>107</v>
      </c>
      <c r="G869" s="183"/>
      <c r="H869" s="172"/>
      <c r="I869" s="172"/>
      <c r="J869" s="172"/>
      <c r="K869" s="184">
        <v>14000</v>
      </c>
      <c r="L869" s="172" t="s">
        <v>1603</v>
      </c>
      <c r="M869" s="179" t="s">
        <v>2650</v>
      </c>
      <c r="N869" s="172" t="s">
        <v>878</v>
      </c>
      <c r="O869" s="190"/>
    </row>
    <row r="870" spans="1:15" s="191" customFormat="1" ht="25.5">
      <c r="A870" s="172">
        <f t="shared" si="28"/>
        <v>861</v>
      </c>
      <c r="B870" s="173" t="s">
        <v>1127</v>
      </c>
      <c r="C870" s="183" t="s">
        <v>1427</v>
      </c>
      <c r="D870" s="197">
        <v>1991</v>
      </c>
      <c r="E870" s="200" t="s">
        <v>871</v>
      </c>
      <c r="F870" s="183" t="s">
        <v>107</v>
      </c>
      <c r="G870" s="183"/>
      <c r="H870" s="172"/>
      <c r="I870" s="172"/>
      <c r="J870" s="172"/>
      <c r="K870" s="184">
        <v>14000</v>
      </c>
      <c r="L870" s="172" t="s">
        <v>1603</v>
      </c>
      <c r="M870" s="179" t="s">
        <v>2650</v>
      </c>
      <c r="N870" s="172" t="s">
        <v>878</v>
      </c>
      <c r="O870" s="190"/>
    </row>
    <row r="871" spans="1:15" s="191" customFormat="1" ht="25.5">
      <c r="A871" s="172">
        <f t="shared" si="28"/>
        <v>862</v>
      </c>
      <c r="B871" s="173" t="s">
        <v>1128</v>
      </c>
      <c r="C871" s="183" t="s">
        <v>1627</v>
      </c>
      <c r="D871" s="197">
        <v>1990</v>
      </c>
      <c r="E871" s="200" t="s">
        <v>871</v>
      </c>
      <c r="F871" s="183" t="s">
        <v>107</v>
      </c>
      <c r="G871" s="183"/>
      <c r="H871" s="172"/>
      <c r="I871" s="172"/>
      <c r="J871" s="172"/>
      <c r="K871" s="184">
        <v>22000</v>
      </c>
      <c r="L871" s="172" t="s">
        <v>1603</v>
      </c>
      <c r="M871" s="179" t="s">
        <v>2650</v>
      </c>
      <c r="N871" s="172" t="s">
        <v>878</v>
      </c>
      <c r="O871" s="190"/>
    </row>
    <row r="872" spans="1:15" s="191" customFormat="1" ht="25.5">
      <c r="A872" s="172">
        <f t="shared" si="28"/>
        <v>863</v>
      </c>
      <c r="B872" s="173" t="s">
        <v>1129</v>
      </c>
      <c r="C872" s="183" t="s">
        <v>1130</v>
      </c>
      <c r="D872" s="197">
        <v>1988</v>
      </c>
      <c r="E872" s="200" t="s">
        <v>871</v>
      </c>
      <c r="F872" s="183" t="s">
        <v>107</v>
      </c>
      <c r="G872" s="183"/>
      <c r="H872" s="172"/>
      <c r="I872" s="172"/>
      <c r="J872" s="172"/>
      <c r="K872" s="184">
        <v>35000</v>
      </c>
      <c r="L872" s="172" t="s">
        <v>1603</v>
      </c>
      <c r="M872" s="179" t="s">
        <v>2650</v>
      </c>
      <c r="N872" s="172" t="s">
        <v>878</v>
      </c>
      <c r="O872" s="190"/>
    </row>
    <row r="873" spans="1:15" s="191" customFormat="1" ht="25.5">
      <c r="A873" s="172">
        <f t="shared" si="28"/>
        <v>864</v>
      </c>
      <c r="B873" s="173" t="s">
        <v>1131</v>
      </c>
      <c r="C873" s="183" t="s">
        <v>1130</v>
      </c>
      <c r="D873" s="197">
        <v>1988</v>
      </c>
      <c r="E873" s="200" t="s">
        <v>871</v>
      </c>
      <c r="F873" s="183" t="s">
        <v>107</v>
      </c>
      <c r="G873" s="183"/>
      <c r="H873" s="172"/>
      <c r="I873" s="172"/>
      <c r="J873" s="172"/>
      <c r="K873" s="184">
        <v>35000</v>
      </c>
      <c r="L873" s="172" t="s">
        <v>1603</v>
      </c>
      <c r="M873" s="179" t="s">
        <v>2650</v>
      </c>
      <c r="N873" s="172" t="s">
        <v>878</v>
      </c>
      <c r="O873" s="190"/>
    </row>
    <row r="874" spans="1:15" s="191" customFormat="1" ht="25.5">
      <c r="A874" s="172">
        <f t="shared" si="28"/>
        <v>865</v>
      </c>
      <c r="B874" s="173" t="s">
        <v>1132</v>
      </c>
      <c r="C874" s="183" t="s">
        <v>1130</v>
      </c>
      <c r="D874" s="197">
        <v>1988</v>
      </c>
      <c r="E874" s="200" t="s">
        <v>871</v>
      </c>
      <c r="F874" s="183" t="s">
        <v>107</v>
      </c>
      <c r="G874" s="183"/>
      <c r="H874" s="172"/>
      <c r="I874" s="172"/>
      <c r="J874" s="172"/>
      <c r="K874" s="184">
        <v>35000</v>
      </c>
      <c r="L874" s="172" t="s">
        <v>1603</v>
      </c>
      <c r="M874" s="179" t="s">
        <v>2650</v>
      </c>
      <c r="N874" s="172" t="s">
        <v>878</v>
      </c>
      <c r="O874" s="190"/>
    </row>
    <row r="875" spans="1:15" s="191" customFormat="1" ht="25.5">
      <c r="A875" s="172">
        <f t="shared" si="28"/>
        <v>866</v>
      </c>
      <c r="B875" s="173" t="s">
        <v>1133</v>
      </c>
      <c r="C875" s="183" t="s">
        <v>1130</v>
      </c>
      <c r="D875" s="197">
        <v>1988</v>
      </c>
      <c r="E875" s="200" t="s">
        <v>871</v>
      </c>
      <c r="F875" s="183" t="s">
        <v>107</v>
      </c>
      <c r="G875" s="183"/>
      <c r="H875" s="172"/>
      <c r="I875" s="172"/>
      <c r="J875" s="172"/>
      <c r="K875" s="184">
        <v>35000</v>
      </c>
      <c r="L875" s="172" t="s">
        <v>1603</v>
      </c>
      <c r="M875" s="179" t="s">
        <v>2650</v>
      </c>
      <c r="N875" s="172" t="s">
        <v>878</v>
      </c>
      <c r="O875" s="190"/>
    </row>
    <row r="876" spans="1:15" s="191" customFormat="1" ht="25.5">
      <c r="A876" s="172">
        <f t="shared" si="28"/>
        <v>867</v>
      </c>
      <c r="B876" s="173" t="s">
        <v>1135</v>
      </c>
      <c r="C876" s="183" t="s">
        <v>877</v>
      </c>
      <c r="D876" s="197">
        <v>1985</v>
      </c>
      <c r="E876" s="200" t="s">
        <v>871</v>
      </c>
      <c r="F876" s="183" t="s">
        <v>107</v>
      </c>
      <c r="G876" s="181"/>
      <c r="H876" s="178"/>
      <c r="I876" s="181"/>
      <c r="J876" s="181"/>
      <c r="K876" s="184">
        <v>10000</v>
      </c>
      <c r="L876" s="172" t="s">
        <v>1603</v>
      </c>
      <c r="M876" s="179" t="s">
        <v>2650</v>
      </c>
      <c r="N876" s="182" t="s">
        <v>878</v>
      </c>
      <c r="O876" s="190"/>
    </row>
    <row r="877" spans="1:15" s="28" customFormat="1" ht="24.75" customHeight="1">
      <c r="A877" s="172">
        <f t="shared" si="28"/>
        <v>868</v>
      </c>
      <c r="B877" s="42">
        <v>1360145</v>
      </c>
      <c r="C877" s="79" t="s">
        <v>274</v>
      </c>
      <c r="D877" s="74">
        <v>38718</v>
      </c>
      <c r="E877" s="56" t="s">
        <v>871</v>
      </c>
      <c r="F877" s="42" t="s">
        <v>275</v>
      </c>
      <c r="G877" s="42" t="s">
        <v>1136</v>
      </c>
      <c r="H877" s="57"/>
      <c r="I877" s="57"/>
      <c r="J877" s="57"/>
      <c r="K877" s="65">
        <v>2800</v>
      </c>
      <c r="L877" s="57" t="s">
        <v>1611</v>
      </c>
      <c r="M877" s="55" t="s">
        <v>1612</v>
      </c>
      <c r="N877" s="57" t="s">
        <v>878</v>
      </c>
      <c r="O877" s="38"/>
    </row>
    <row r="878" spans="1:15" s="28" customFormat="1">
      <c r="A878" s="172">
        <f t="shared" si="28"/>
        <v>869</v>
      </c>
      <c r="B878" s="42">
        <v>1360143</v>
      </c>
      <c r="C878" s="42" t="s">
        <v>1137</v>
      </c>
      <c r="D878" s="74">
        <v>38718</v>
      </c>
      <c r="E878" s="56" t="s">
        <v>871</v>
      </c>
      <c r="F878" s="42" t="s">
        <v>275</v>
      </c>
      <c r="G878" s="42" t="s">
        <v>1137</v>
      </c>
      <c r="H878" s="57"/>
      <c r="I878" s="57"/>
      <c r="J878" s="57"/>
      <c r="K878" s="65">
        <v>3360</v>
      </c>
      <c r="L878" s="57" t="s">
        <v>1611</v>
      </c>
      <c r="M878" s="55" t="s">
        <v>1612</v>
      </c>
      <c r="N878" s="57" t="s">
        <v>878</v>
      </c>
      <c r="O878" s="38"/>
    </row>
    <row r="879" spans="1:15" s="28" customFormat="1">
      <c r="A879" s="172">
        <f t="shared" si="28"/>
        <v>870</v>
      </c>
      <c r="B879" s="42">
        <v>1360144</v>
      </c>
      <c r="C879" s="42" t="s">
        <v>1137</v>
      </c>
      <c r="D879" s="74">
        <v>38718</v>
      </c>
      <c r="E879" s="56" t="s">
        <v>871</v>
      </c>
      <c r="F879" s="42" t="s">
        <v>275</v>
      </c>
      <c r="G879" s="42" t="s">
        <v>1137</v>
      </c>
      <c r="H879" s="57"/>
      <c r="I879" s="57"/>
      <c r="J879" s="57"/>
      <c r="K879" s="65">
        <v>3360</v>
      </c>
      <c r="L879" s="57" t="s">
        <v>1611</v>
      </c>
      <c r="M879" s="55" t="s">
        <v>1612</v>
      </c>
      <c r="N879" s="57" t="s">
        <v>878</v>
      </c>
      <c r="O879" s="38"/>
    </row>
    <row r="880" spans="1:15" s="28" customFormat="1">
      <c r="A880" s="172">
        <f t="shared" si="28"/>
        <v>871</v>
      </c>
      <c r="B880" s="42">
        <v>1360136</v>
      </c>
      <c r="C880" s="42" t="s">
        <v>366</v>
      </c>
      <c r="D880" s="74">
        <v>37987</v>
      </c>
      <c r="E880" s="56" t="s">
        <v>871</v>
      </c>
      <c r="F880" s="42" t="s">
        <v>275</v>
      </c>
      <c r="G880" s="42" t="s">
        <v>366</v>
      </c>
      <c r="H880" s="57"/>
      <c r="I880" s="57"/>
      <c r="J880" s="57"/>
      <c r="K880" s="65">
        <v>10510.5</v>
      </c>
      <c r="L880" s="57" t="s">
        <v>1611</v>
      </c>
      <c r="M880" s="55" t="s">
        <v>1612</v>
      </c>
      <c r="N880" s="57" t="s">
        <v>878</v>
      </c>
      <c r="O880" s="38"/>
    </row>
    <row r="881" spans="1:15" s="28" customFormat="1">
      <c r="A881" s="172">
        <f t="shared" si="28"/>
        <v>872</v>
      </c>
      <c r="B881" s="42">
        <v>1360137</v>
      </c>
      <c r="C881" s="42" t="s">
        <v>364</v>
      </c>
      <c r="D881" s="74">
        <v>37987</v>
      </c>
      <c r="E881" s="56" t="s">
        <v>871</v>
      </c>
      <c r="F881" s="42" t="s">
        <v>275</v>
      </c>
      <c r="G881" s="42" t="s">
        <v>364</v>
      </c>
      <c r="H881" s="57"/>
      <c r="I881" s="57"/>
      <c r="J881" s="57"/>
      <c r="K881" s="65">
        <v>10716.9</v>
      </c>
      <c r="L881" s="57" t="s">
        <v>1611</v>
      </c>
      <c r="M881" s="55" t="s">
        <v>1612</v>
      </c>
      <c r="N881" s="57" t="s">
        <v>878</v>
      </c>
      <c r="O881" s="38"/>
    </row>
    <row r="882" spans="1:15" s="28" customFormat="1">
      <c r="A882" s="172">
        <f t="shared" si="28"/>
        <v>873</v>
      </c>
      <c r="B882" s="42">
        <v>1360138</v>
      </c>
      <c r="C882" s="42" t="s">
        <v>363</v>
      </c>
      <c r="D882" s="74">
        <v>37987</v>
      </c>
      <c r="E882" s="56" t="s">
        <v>871</v>
      </c>
      <c r="F882" s="42" t="s">
        <v>275</v>
      </c>
      <c r="G882" s="42" t="s">
        <v>363</v>
      </c>
      <c r="H882" s="57"/>
      <c r="I882" s="57"/>
      <c r="J882" s="57"/>
      <c r="K882" s="65">
        <v>8284.4</v>
      </c>
      <c r="L882" s="57" t="s">
        <v>1611</v>
      </c>
      <c r="M882" s="55" t="s">
        <v>1612</v>
      </c>
      <c r="N882" s="57" t="s">
        <v>878</v>
      </c>
      <c r="O882" s="38"/>
    </row>
    <row r="883" spans="1:15" s="28" customFormat="1">
      <c r="A883" s="172">
        <f t="shared" si="28"/>
        <v>874</v>
      </c>
      <c r="B883" s="42">
        <v>1360139</v>
      </c>
      <c r="C883" s="42" t="s">
        <v>1039</v>
      </c>
      <c r="D883" s="74">
        <v>37987</v>
      </c>
      <c r="E883" s="56" t="s">
        <v>871</v>
      </c>
      <c r="F883" s="42" t="s">
        <v>275</v>
      </c>
      <c r="G883" s="42" t="s">
        <v>1039</v>
      </c>
      <c r="H883" s="57"/>
      <c r="I883" s="57"/>
      <c r="J883" s="57"/>
      <c r="K883" s="65">
        <v>11398</v>
      </c>
      <c r="L883" s="57" t="s">
        <v>1611</v>
      </c>
      <c r="M883" s="55" t="s">
        <v>1612</v>
      </c>
      <c r="N883" s="57" t="s">
        <v>878</v>
      </c>
      <c r="O883" s="38"/>
    </row>
    <row r="884" spans="1:15" s="28" customFormat="1">
      <c r="A884" s="172">
        <f t="shared" si="28"/>
        <v>875</v>
      </c>
      <c r="B884" s="42">
        <v>1360140</v>
      </c>
      <c r="C884" s="42" t="s">
        <v>1063</v>
      </c>
      <c r="D884" s="74">
        <v>37987</v>
      </c>
      <c r="E884" s="56" t="s">
        <v>871</v>
      </c>
      <c r="F884" s="42" t="s">
        <v>275</v>
      </c>
      <c r="G884" s="42" t="s">
        <v>1063</v>
      </c>
      <c r="H884" s="57"/>
      <c r="I884" s="57"/>
      <c r="J884" s="57"/>
      <c r="K884" s="65">
        <v>2205</v>
      </c>
      <c r="L884" s="57" t="s">
        <v>1611</v>
      </c>
      <c r="M884" s="55" t="s">
        <v>1612</v>
      </c>
      <c r="N884" s="57" t="s">
        <v>878</v>
      </c>
      <c r="O884" s="38"/>
    </row>
    <row r="885" spans="1:15" s="28" customFormat="1">
      <c r="A885" s="172">
        <f t="shared" si="28"/>
        <v>876</v>
      </c>
      <c r="B885" s="42">
        <v>1360141</v>
      </c>
      <c r="C885" s="42" t="s">
        <v>1138</v>
      </c>
      <c r="D885" s="74">
        <v>38718</v>
      </c>
      <c r="E885" s="56" t="s">
        <v>871</v>
      </c>
      <c r="F885" s="42" t="s">
        <v>275</v>
      </c>
      <c r="G885" s="42" t="s">
        <v>1138</v>
      </c>
      <c r="H885" s="57"/>
      <c r="I885" s="57"/>
      <c r="J885" s="57"/>
      <c r="K885" s="65">
        <v>1696</v>
      </c>
      <c r="L885" s="57" t="s">
        <v>1611</v>
      </c>
      <c r="M885" s="55" t="s">
        <v>1612</v>
      </c>
      <c r="N885" s="57" t="s">
        <v>878</v>
      </c>
      <c r="O885" s="38"/>
    </row>
    <row r="886" spans="1:15" s="28" customFormat="1">
      <c r="A886" s="172">
        <f t="shared" si="28"/>
        <v>877</v>
      </c>
      <c r="B886" s="42">
        <v>1360146</v>
      </c>
      <c r="C886" s="42" t="s">
        <v>1139</v>
      </c>
      <c r="D886" s="74">
        <v>38718</v>
      </c>
      <c r="E886" s="56" t="s">
        <v>871</v>
      </c>
      <c r="F886" s="42" t="s">
        <v>275</v>
      </c>
      <c r="G886" s="42" t="s">
        <v>1139</v>
      </c>
      <c r="H886" s="57"/>
      <c r="I886" s="57"/>
      <c r="J886" s="57"/>
      <c r="K886" s="65">
        <v>6360</v>
      </c>
      <c r="L886" s="57" t="s">
        <v>1611</v>
      </c>
      <c r="M886" s="55" t="s">
        <v>1612</v>
      </c>
      <c r="N886" s="57" t="s">
        <v>878</v>
      </c>
      <c r="O886" s="38"/>
    </row>
    <row r="887" spans="1:15" s="28" customFormat="1">
      <c r="A887" s="172">
        <f t="shared" si="28"/>
        <v>878</v>
      </c>
      <c r="B887" s="42">
        <v>1360147</v>
      </c>
      <c r="C887" s="42" t="s">
        <v>1648</v>
      </c>
      <c r="D887" s="74">
        <v>39083</v>
      </c>
      <c r="E887" s="56" t="s">
        <v>871</v>
      </c>
      <c r="F887" s="42" t="s">
        <v>275</v>
      </c>
      <c r="G887" s="42" t="s">
        <v>1648</v>
      </c>
      <c r="H887" s="57"/>
      <c r="I887" s="57"/>
      <c r="J887" s="57"/>
      <c r="K887" s="65">
        <v>2300</v>
      </c>
      <c r="L887" s="57" t="s">
        <v>1611</v>
      </c>
      <c r="M887" s="55" t="s">
        <v>1612</v>
      </c>
      <c r="N887" s="57" t="s">
        <v>878</v>
      </c>
      <c r="O887" s="38"/>
    </row>
    <row r="888" spans="1:15" s="28" customFormat="1">
      <c r="A888" s="172">
        <f t="shared" si="28"/>
        <v>879</v>
      </c>
      <c r="B888" s="42">
        <v>1360148</v>
      </c>
      <c r="C888" s="42" t="s">
        <v>1140</v>
      </c>
      <c r="D888" s="74">
        <v>39083</v>
      </c>
      <c r="E888" s="56" t="s">
        <v>871</v>
      </c>
      <c r="F888" s="42" t="s">
        <v>275</v>
      </c>
      <c r="G888" s="42" t="s">
        <v>1140</v>
      </c>
      <c r="H888" s="57"/>
      <c r="I888" s="57"/>
      <c r="J888" s="57"/>
      <c r="K888" s="65">
        <v>3750</v>
      </c>
      <c r="L888" s="57" t="s">
        <v>1611</v>
      </c>
      <c r="M888" s="55" t="s">
        <v>1612</v>
      </c>
      <c r="N888" s="57" t="s">
        <v>878</v>
      </c>
      <c r="O888" s="38"/>
    </row>
    <row r="889" spans="1:15" s="28" customFormat="1">
      <c r="A889" s="172">
        <f t="shared" si="28"/>
        <v>880</v>
      </c>
      <c r="B889" s="42">
        <v>1360149</v>
      </c>
      <c r="C889" s="42" t="s">
        <v>359</v>
      </c>
      <c r="D889" s="74">
        <v>39083</v>
      </c>
      <c r="E889" s="56" t="s">
        <v>871</v>
      </c>
      <c r="F889" s="42" t="s">
        <v>275</v>
      </c>
      <c r="G889" s="42" t="s">
        <v>359</v>
      </c>
      <c r="H889" s="57"/>
      <c r="I889" s="57"/>
      <c r="J889" s="57"/>
      <c r="K889" s="65">
        <v>3950</v>
      </c>
      <c r="L889" s="57" t="s">
        <v>1611</v>
      </c>
      <c r="M889" s="55" t="s">
        <v>1612</v>
      </c>
      <c r="N889" s="57" t="s">
        <v>878</v>
      </c>
      <c r="O889" s="38"/>
    </row>
    <row r="890" spans="1:15" s="28" customFormat="1" ht="25.5">
      <c r="A890" s="172">
        <f t="shared" si="28"/>
        <v>881</v>
      </c>
      <c r="B890" s="42">
        <v>1380059</v>
      </c>
      <c r="C890" s="42" t="s">
        <v>1915</v>
      </c>
      <c r="D890" s="74">
        <v>36892</v>
      </c>
      <c r="E890" s="56" t="s">
        <v>1606</v>
      </c>
      <c r="F890" s="42" t="s">
        <v>1141</v>
      </c>
      <c r="G890" s="42" t="s">
        <v>361</v>
      </c>
      <c r="H890" s="57"/>
      <c r="I890" s="57"/>
      <c r="J890" s="57"/>
      <c r="K890" s="65">
        <v>8250.2900000000009</v>
      </c>
      <c r="L890" s="57" t="s">
        <v>1611</v>
      </c>
      <c r="M890" s="67" t="s">
        <v>1612</v>
      </c>
      <c r="N890" s="57" t="s">
        <v>878</v>
      </c>
      <c r="O890" s="38"/>
    </row>
    <row r="891" spans="1:15" s="28" customFormat="1">
      <c r="A891" s="172">
        <f t="shared" si="28"/>
        <v>882</v>
      </c>
      <c r="B891" s="42">
        <v>1380004</v>
      </c>
      <c r="C891" s="42" t="s">
        <v>1142</v>
      </c>
      <c r="D891" s="74">
        <v>32143</v>
      </c>
      <c r="E891" s="56" t="s">
        <v>1606</v>
      </c>
      <c r="F891" s="42" t="s">
        <v>1141</v>
      </c>
      <c r="G891" s="42" t="s">
        <v>1142</v>
      </c>
      <c r="H891" s="57"/>
      <c r="I891" s="57"/>
      <c r="J891" s="57"/>
      <c r="K891" s="65">
        <v>1959.9</v>
      </c>
      <c r="L891" s="57" t="s">
        <v>1611</v>
      </c>
      <c r="M891" s="67" t="s">
        <v>1612</v>
      </c>
      <c r="N891" s="57" t="s">
        <v>878</v>
      </c>
      <c r="O891" s="38"/>
    </row>
    <row r="892" spans="1:15" s="28" customFormat="1">
      <c r="A892" s="172">
        <f t="shared" si="28"/>
        <v>883</v>
      </c>
      <c r="B892" s="42">
        <v>1380005</v>
      </c>
      <c r="C892" s="42" t="s">
        <v>1143</v>
      </c>
      <c r="D892" s="74">
        <v>32143</v>
      </c>
      <c r="E892" s="56" t="s">
        <v>1606</v>
      </c>
      <c r="F892" s="42" t="s">
        <v>1141</v>
      </c>
      <c r="G892" s="42" t="s">
        <v>1143</v>
      </c>
      <c r="H892" s="57"/>
      <c r="I892" s="57"/>
      <c r="J892" s="57"/>
      <c r="K892" s="65">
        <v>1959.9</v>
      </c>
      <c r="L892" s="57" t="s">
        <v>1611</v>
      </c>
      <c r="M892" s="67" t="s">
        <v>1612</v>
      </c>
      <c r="N892" s="57" t="s">
        <v>878</v>
      </c>
      <c r="O892" s="38"/>
    </row>
    <row r="893" spans="1:15" s="28" customFormat="1">
      <c r="A893" s="172">
        <f t="shared" si="28"/>
        <v>884</v>
      </c>
      <c r="B893" s="42">
        <v>1360071</v>
      </c>
      <c r="C893" s="42" t="s">
        <v>1651</v>
      </c>
      <c r="D893" s="74">
        <v>37288</v>
      </c>
      <c r="E893" s="56" t="s">
        <v>1606</v>
      </c>
      <c r="F893" s="42" t="s">
        <v>1141</v>
      </c>
      <c r="G893" s="42" t="s">
        <v>1651</v>
      </c>
      <c r="H893" s="57"/>
      <c r="I893" s="57"/>
      <c r="J893" s="57"/>
      <c r="K893" s="65">
        <v>14025</v>
      </c>
      <c r="L893" s="57" t="s">
        <v>1611</v>
      </c>
      <c r="M893" s="67" t="s">
        <v>1612</v>
      </c>
      <c r="N893" s="57" t="s">
        <v>878</v>
      </c>
      <c r="O893" s="38"/>
    </row>
    <row r="894" spans="1:15" s="28" customFormat="1" ht="25.5">
      <c r="A894" s="172">
        <f t="shared" si="28"/>
        <v>885</v>
      </c>
      <c r="B894" s="42">
        <v>1380062</v>
      </c>
      <c r="C894" s="42" t="s">
        <v>1144</v>
      </c>
      <c r="D894" s="74">
        <v>37987</v>
      </c>
      <c r="E894" s="56" t="s">
        <v>1606</v>
      </c>
      <c r="F894" s="42" t="s">
        <v>1141</v>
      </c>
      <c r="G894" s="42" t="s">
        <v>1144</v>
      </c>
      <c r="H894" s="57"/>
      <c r="I894" s="57"/>
      <c r="J894" s="57"/>
      <c r="K894" s="65">
        <v>20294</v>
      </c>
      <c r="L894" s="57" t="s">
        <v>1611</v>
      </c>
      <c r="M894" s="67" t="s">
        <v>1612</v>
      </c>
      <c r="N894" s="57" t="s">
        <v>878</v>
      </c>
      <c r="O894" s="38"/>
    </row>
    <row r="895" spans="1:15" s="28" customFormat="1" ht="25.5">
      <c r="A895" s="172">
        <f t="shared" si="28"/>
        <v>886</v>
      </c>
      <c r="B895" s="42">
        <v>1380055</v>
      </c>
      <c r="C895" s="42" t="s">
        <v>1145</v>
      </c>
      <c r="D895" s="74">
        <v>36161</v>
      </c>
      <c r="E895" s="56" t="s">
        <v>1606</v>
      </c>
      <c r="F895" s="42" t="s">
        <v>1141</v>
      </c>
      <c r="G895" s="42" t="s">
        <v>1145</v>
      </c>
      <c r="H895" s="57"/>
      <c r="I895" s="57"/>
      <c r="J895" s="57"/>
      <c r="K895" s="65">
        <v>8690.5499999999993</v>
      </c>
      <c r="L895" s="57" t="s">
        <v>1611</v>
      </c>
      <c r="M895" s="67" t="s">
        <v>1612</v>
      </c>
      <c r="N895" s="57" t="s">
        <v>878</v>
      </c>
      <c r="O895" s="38"/>
    </row>
    <row r="896" spans="1:15" s="28" customFormat="1">
      <c r="A896" s="172">
        <f t="shared" si="28"/>
        <v>887</v>
      </c>
      <c r="B896" s="42">
        <v>1380058</v>
      </c>
      <c r="C896" s="42" t="s">
        <v>1146</v>
      </c>
      <c r="D896" s="74">
        <v>36892</v>
      </c>
      <c r="E896" s="56" t="s">
        <v>1606</v>
      </c>
      <c r="F896" s="42" t="s">
        <v>1141</v>
      </c>
      <c r="G896" s="42" t="s">
        <v>1146</v>
      </c>
      <c r="H896" s="57"/>
      <c r="I896" s="57"/>
      <c r="J896" s="57"/>
      <c r="K896" s="65">
        <v>18150</v>
      </c>
      <c r="L896" s="57" t="s">
        <v>1611</v>
      </c>
      <c r="M896" s="67" t="s">
        <v>1612</v>
      </c>
      <c r="N896" s="57" t="s">
        <v>878</v>
      </c>
      <c r="O896" s="38"/>
    </row>
    <row r="897" spans="1:15" s="28" customFormat="1">
      <c r="A897" s="172">
        <f t="shared" si="28"/>
        <v>888</v>
      </c>
      <c r="B897" s="42">
        <v>1380008</v>
      </c>
      <c r="C897" s="42" t="s">
        <v>363</v>
      </c>
      <c r="D897" s="74">
        <v>36161</v>
      </c>
      <c r="E897" s="56" t="s">
        <v>1606</v>
      </c>
      <c r="F897" s="42" t="s">
        <v>1141</v>
      </c>
      <c r="G897" s="42" t="s">
        <v>363</v>
      </c>
      <c r="H897" s="57"/>
      <c r="I897" s="57"/>
      <c r="J897" s="57"/>
      <c r="K897" s="65">
        <v>3270.66</v>
      </c>
      <c r="L897" s="57" t="s">
        <v>1611</v>
      </c>
      <c r="M897" s="67" t="s">
        <v>1612</v>
      </c>
      <c r="N897" s="57" t="s">
        <v>878</v>
      </c>
      <c r="O897" s="38"/>
    </row>
    <row r="898" spans="1:15" s="28" customFormat="1">
      <c r="A898" s="172">
        <f t="shared" si="28"/>
        <v>889</v>
      </c>
      <c r="B898" s="42">
        <v>1380037</v>
      </c>
      <c r="C898" s="42" t="s">
        <v>363</v>
      </c>
      <c r="D898" s="74">
        <v>36161</v>
      </c>
      <c r="E898" s="56" t="s">
        <v>1606</v>
      </c>
      <c r="F898" s="42" t="s">
        <v>1141</v>
      </c>
      <c r="G898" s="42" t="s">
        <v>363</v>
      </c>
      <c r="H898" s="57"/>
      <c r="I898" s="57"/>
      <c r="J898" s="57"/>
      <c r="K898" s="65">
        <v>3272.95</v>
      </c>
      <c r="L898" s="57" t="s">
        <v>1611</v>
      </c>
      <c r="M898" s="67" t="s">
        <v>1612</v>
      </c>
      <c r="N898" s="57" t="s">
        <v>878</v>
      </c>
      <c r="O898" s="38"/>
    </row>
    <row r="899" spans="1:15" s="28" customFormat="1">
      <c r="A899" s="172">
        <f t="shared" si="28"/>
        <v>890</v>
      </c>
      <c r="B899" s="42">
        <v>1380016</v>
      </c>
      <c r="C899" s="42" t="s">
        <v>1676</v>
      </c>
      <c r="D899" s="74">
        <v>36161</v>
      </c>
      <c r="E899" s="56" t="s">
        <v>1606</v>
      </c>
      <c r="F899" s="42" t="s">
        <v>1141</v>
      </c>
      <c r="G899" s="42" t="s">
        <v>1676</v>
      </c>
      <c r="H899" s="57"/>
      <c r="I899" s="57"/>
      <c r="J899" s="57"/>
      <c r="K899" s="65">
        <v>4398.8999999999996</v>
      </c>
      <c r="L899" s="57" t="s">
        <v>1611</v>
      </c>
      <c r="M899" s="55" t="s">
        <v>1612</v>
      </c>
      <c r="N899" s="57" t="s">
        <v>878</v>
      </c>
      <c r="O899" s="38"/>
    </row>
    <row r="900" spans="1:15" s="28" customFormat="1">
      <c r="A900" s="172">
        <f t="shared" si="28"/>
        <v>891</v>
      </c>
      <c r="B900" s="42">
        <v>1380060</v>
      </c>
      <c r="C900" s="42" t="s">
        <v>1147</v>
      </c>
      <c r="D900" s="74">
        <v>37622</v>
      </c>
      <c r="E900" s="56" t="s">
        <v>1606</v>
      </c>
      <c r="F900" s="42" t="s">
        <v>1141</v>
      </c>
      <c r="G900" s="42" t="s">
        <v>1147</v>
      </c>
      <c r="H900" s="57"/>
      <c r="I900" s="57"/>
      <c r="J900" s="57"/>
      <c r="K900" s="65">
        <v>8268</v>
      </c>
      <c r="L900" s="57" t="s">
        <v>1611</v>
      </c>
      <c r="M900" s="55" t="s">
        <v>1612</v>
      </c>
      <c r="N900" s="57" t="s">
        <v>878</v>
      </c>
      <c r="O900" s="38"/>
    </row>
    <row r="901" spans="1:15" s="28" customFormat="1">
      <c r="A901" s="172">
        <f t="shared" si="28"/>
        <v>892</v>
      </c>
      <c r="B901" s="42">
        <v>1380019</v>
      </c>
      <c r="C901" s="42" t="s">
        <v>1148</v>
      </c>
      <c r="D901" s="74">
        <v>36161</v>
      </c>
      <c r="E901" s="56" t="s">
        <v>1606</v>
      </c>
      <c r="F901" s="42" t="s">
        <v>1141</v>
      </c>
      <c r="G901" s="42" t="s">
        <v>1148</v>
      </c>
      <c r="H901" s="57"/>
      <c r="I901" s="57"/>
      <c r="J901" s="57"/>
      <c r="K901" s="65">
        <v>4144.8</v>
      </c>
      <c r="L901" s="57" t="s">
        <v>1611</v>
      </c>
      <c r="M901" s="55" t="s">
        <v>1612</v>
      </c>
      <c r="N901" s="57" t="s">
        <v>878</v>
      </c>
      <c r="O901" s="38"/>
    </row>
    <row r="902" spans="1:15" s="28" customFormat="1">
      <c r="A902" s="172">
        <f t="shared" si="28"/>
        <v>893</v>
      </c>
      <c r="B902" s="42">
        <v>1380025</v>
      </c>
      <c r="C902" s="42" t="s">
        <v>1149</v>
      </c>
      <c r="D902" s="74">
        <v>36161</v>
      </c>
      <c r="E902" s="56" t="s">
        <v>1606</v>
      </c>
      <c r="F902" s="42" t="s">
        <v>1141</v>
      </c>
      <c r="G902" s="42" t="s">
        <v>1149</v>
      </c>
      <c r="H902" s="57"/>
      <c r="I902" s="57"/>
      <c r="J902" s="57"/>
      <c r="K902" s="65">
        <v>2174.6999999999998</v>
      </c>
      <c r="L902" s="57" t="s">
        <v>1611</v>
      </c>
      <c r="M902" s="55" t="s">
        <v>1612</v>
      </c>
      <c r="N902" s="57" t="s">
        <v>878</v>
      </c>
      <c r="O902" s="38"/>
    </row>
    <row r="903" spans="1:15" s="28" customFormat="1">
      <c r="A903" s="172">
        <f t="shared" si="28"/>
        <v>894</v>
      </c>
      <c r="B903" s="42">
        <v>1380074</v>
      </c>
      <c r="C903" s="42" t="s">
        <v>1150</v>
      </c>
      <c r="D903" s="74">
        <v>38718</v>
      </c>
      <c r="E903" s="56" t="s">
        <v>1606</v>
      </c>
      <c r="F903" s="42" t="s">
        <v>1141</v>
      </c>
      <c r="G903" s="42" t="s">
        <v>1150</v>
      </c>
      <c r="H903" s="57"/>
      <c r="I903" s="57"/>
      <c r="J903" s="57"/>
      <c r="K903" s="65">
        <v>6996</v>
      </c>
      <c r="L903" s="57" t="s">
        <v>1611</v>
      </c>
      <c r="M903" s="55" t="s">
        <v>1612</v>
      </c>
      <c r="N903" s="57" t="s">
        <v>878</v>
      </c>
      <c r="O903" s="38"/>
    </row>
    <row r="904" spans="1:15" s="28" customFormat="1">
      <c r="A904" s="172">
        <f t="shared" si="28"/>
        <v>895</v>
      </c>
      <c r="B904" s="42">
        <v>1380061</v>
      </c>
      <c r="C904" s="42" t="s">
        <v>1151</v>
      </c>
      <c r="D904" s="74">
        <v>37987</v>
      </c>
      <c r="E904" s="56" t="s">
        <v>1606</v>
      </c>
      <c r="F904" s="42" t="s">
        <v>1141</v>
      </c>
      <c r="G904" s="42" t="s">
        <v>1152</v>
      </c>
      <c r="H904" s="57"/>
      <c r="I904" s="57"/>
      <c r="J904" s="57"/>
      <c r="K904" s="65">
        <v>42103.1</v>
      </c>
      <c r="L904" s="57" t="s">
        <v>1611</v>
      </c>
      <c r="M904" s="55" t="s">
        <v>1612</v>
      </c>
      <c r="N904" s="57" t="s">
        <v>878</v>
      </c>
      <c r="O904" s="38"/>
    </row>
    <row r="905" spans="1:15" s="28" customFormat="1">
      <c r="A905" s="172">
        <f t="shared" si="28"/>
        <v>896</v>
      </c>
      <c r="B905" s="42">
        <v>1380061</v>
      </c>
      <c r="C905" s="42" t="s">
        <v>1153</v>
      </c>
      <c r="D905" s="74">
        <v>38718</v>
      </c>
      <c r="E905" s="56" t="s">
        <v>1606</v>
      </c>
      <c r="F905" s="42" t="s">
        <v>1141</v>
      </c>
      <c r="G905" s="42" t="s">
        <v>1153</v>
      </c>
      <c r="H905" s="57"/>
      <c r="I905" s="57"/>
      <c r="J905" s="57"/>
      <c r="K905" s="65">
        <v>2120</v>
      </c>
      <c r="L905" s="57" t="s">
        <v>1611</v>
      </c>
      <c r="M905" s="55" t="s">
        <v>1612</v>
      </c>
      <c r="N905" s="57" t="s">
        <v>878</v>
      </c>
      <c r="O905" s="38"/>
    </row>
    <row r="906" spans="1:15" s="28" customFormat="1" ht="25.5">
      <c r="A906" s="172">
        <f t="shared" si="28"/>
        <v>897</v>
      </c>
      <c r="B906" s="42">
        <v>1380039</v>
      </c>
      <c r="C906" s="42" t="s">
        <v>1154</v>
      </c>
      <c r="D906" s="74">
        <v>31048</v>
      </c>
      <c r="E906" s="56" t="s">
        <v>1606</v>
      </c>
      <c r="F906" s="42" t="s">
        <v>1141</v>
      </c>
      <c r="G906" s="42" t="s">
        <v>1154</v>
      </c>
      <c r="H906" s="57"/>
      <c r="I906" s="57"/>
      <c r="J906" s="57"/>
      <c r="K906" s="65">
        <v>3696</v>
      </c>
      <c r="L906" s="57" t="s">
        <v>1611</v>
      </c>
      <c r="M906" s="55" t="s">
        <v>1612</v>
      </c>
      <c r="N906" s="57" t="s">
        <v>878</v>
      </c>
      <c r="O906" s="38"/>
    </row>
    <row r="907" spans="1:15" s="28" customFormat="1" ht="25.5">
      <c r="A907" s="172">
        <f t="shared" si="28"/>
        <v>898</v>
      </c>
      <c r="B907" s="42">
        <v>1360116</v>
      </c>
      <c r="C907" s="42" t="s">
        <v>1156</v>
      </c>
      <c r="D907" s="74">
        <v>36526</v>
      </c>
      <c r="E907" s="56" t="s">
        <v>563</v>
      </c>
      <c r="F907" s="42" t="s">
        <v>1155</v>
      </c>
      <c r="G907" s="42" t="s">
        <v>1156</v>
      </c>
      <c r="H907" s="57"/>
      <c r="I907" s="57"/>
      <c r="J907" s="57"/>
      <c r="K907" s="57">
        <v>2118.6</v>
      </c>
      <c r="L907" s="57" t="s">
        <v>1611</v>
      </c>
      <c r="M907" s="55" t="s">
        <v>1612</v>
      </c>
      <c r="N907" s="57" t="s">
        <v>878</v>
      </c>
      <c r="O907" s="38"/>
    </row>
    <row r="908" spans="1:15" s="28" customFormat="1">
      <c r="A908" s="172">
        <f t="shared" si="28"/>
        <v>899</v>
      </c>
      <c r="B908" s="42">
        <v>1360123</v>
      </c>
      <c r="C908" s="42" t="s">
        <v>1157</v>
      </c>
      <c r="D908" s="74">
        <v>37987</v>
      </c>
      <c r="E908" s="56" t="s">
        <v>563</v>
      </c>
      <c r="F908" s="42" t="s">
        <v>1155</v>
      </c>
      <c r="G908" s="42" t="s">
        <v>1157</v>
      </c>
      <c r="H908" s="57"/>
      <c r="I908" s="57"/>
      <c r="J908" s="57"/>
      <c r="K908" s="57">
        <v>4745.95</v>
      </c>
      <c r="L908" s="57" t="s">
        <v>1611</v>
      </c>
      <c r="M908" s="55" t="s">
        <v>1612</v>
      </c>
      <c r="N908" s="57" t="s">
        <v>878</v>
      </c>
      <c r="O908" s="38"/>
    </row>
    <row r="909" spans="1:15" s="28" customFormat="1">
      <c r="A909" s="172">
        <f t="shared" si="28"/>
        <v>900</v>
      </c>
      <c r="B909" s="42">
        <v>1360125</v>
      </c>
      <c r="C909" s="42" t="s">
        <v>1039</v>
      </c>
      <c r="D909" s="74">
        <v>39083</v>
      </c>
      <c r="E909" s="56" t="s">
        <v>563</v>
      </c>
      <c r="F909" s="42" t="s">
        <v>1155</v>
      </c>
      <c r="G909" s="42" t="s">
        <v>1039</v>
      </c>
      <c r="H909" s="57"/>
      <c r="I909" s="57"/>
      <c r="J909" s="57"/>
      <c r="K909" s="57">
        <v>13390</v>
      </c>
      <c r="L909" s="57" t="s">
        <v>1611</v>
      </c>
      <c r="M909" s="55" t="s">
        <v>1612</v>
      </c>
      <c r="N909" s="57" t="s">
        <v>878</v>
      </c>
      <c r="O909" s="38"/>
    </row>
    <row r="910" spans="1:15" s="28" customFormat="1">
      <c r="A910" s="172">
        <f t="shared" si="28"/>
        <v>901</v>
      </c>
      <c r="B910" s="42">
        <v>1360117</v>
      </c>
      <c r="C910" s="42" t="s">
        <v>1158</v>
      </c>
      <c r="D910" s="57" t="s">
        <v>1159</v>
      </c>
      <c r="E910" s="56" t="s">
        <v>563</v>
      </c>
      <c r="F910" s="42" t="s">
        <v>1155</v>
      </c>
      <c r="G910" s="42" t="s">
        <v>1158</v>
      </c>
      <c r="H910" s="57"/>
      <c r="I910" s="57"/>
      <c r="J910" s="57"/>
      <c r="K910" s="57">
        <v>4941.6000000000004</v>
      </c>
      <c r="L910" s="57" t="s">
        <v>1611</v>
      </c>
      <c r="M910" s="55" t="s">
        <v>1612</v>
      </c>
      <c r="N910" s="57" t="s">
        <v>878</v>
      </c>
      <c r="O910" s="38"/>
    </row>
    <row r="911" spans="1:15" s="28" customFormat="1">
      <c r="A911" s="172">
        <f t="shared" si="28"/>
        <v>902</v>
      </c>
      <c r="B911" s="42">
        <v>1360114</v>
      </c>
      <c r="C911" s="42" t="s">
        <v>1160</v>
      </c>
      <c r="D911" s="74">
        <v>36526</v>
      </c>
      <c r="E911" s="56" t="s">
        <v>563</v>
      </c>
      <c r="F911" s="42" t="s">
        <v>1155</v>
      </c>
      <c r="G911" s="42" t="s">
        <v>1160</v>
      </c>
      <c r="H911" s="57"/>
      <c r="I911" s="57"/>
      <c r="J911" s="57"/>
      <c r="K911" s="57">
        <v>3724.05</v>
      </c>
      <c r="L911" s="57" t="s">
        <v>1611</v>
      </c>
      <c r="M911" s="55" t="s">
        <v>1612</v>
      </c>
      <c r="N911" s="57" t="s">
        <v>878</v>
      </c>
      <c r="O911" s="38"/>
    </row>
    <row r="912" spans="1:15" s="28" customFormat="1">
      <c r="A912" s="172">
        <f t="shared" si="28"/>
        <v>903</v>
      </c>
      <c r="B912" s="42">
        <v>1360124</v>
      </c>
      <c r="C912" s="42" t="s">
        <v>1139</v>
      </c>
      <c r="D912" s="74">
        <v>39083</v>
      </c>
      <c r="E912" s="56" t="s">
        <v>563</v>
      </c>
      <c r="F912" s="42" t="s">
        <v>1155</v>
      </c>
      <c r="G912" s="42" t="s">
        <v>1139</v>
      </c>
      <c r="H912" s="57"/>
      <c r="I912" s="57"/>
      <c r="J912" s="57"/>
      <c r="K912" s="57">
        <v>8700</v>
      </c>
      <c r="L912" s="57" t="s">
        <v>1611</v>
      </c>
      <c r="M912" s="55" t="s">
        <v>1612</v>
      </c>
      <c r="N912" s="57" t="s">
        <v>878</v>
      </c>
      <c r="O912" s="38"/>
    </row>
    <row r="913" spans="1:15" s="28" customFormat="1">
      <c r="A913" s="172">
        <f t="shared" si="28"/>
        <v>904</v>
      </c>
      <c r="B913" s="42">
        <v>1360133</v>
      </c>
      <c r="C913" s="42" t="s">
        <v>1161</v>
      </c>
      <c r="D913" s="74">
        <v>39659</v>
      </c>
      <c r="E913" s="56" t="s">
        <v>563</v>
      </c>
      <c r="F913" s="42" t="s">
        <v>1155</v>
      </c>
      <c r="G913" s="42" t="s">
        <v>1161</v>
      </c>
      <c r="H913" s="57"/>
      <c r="I913" s="57"/>
      <c r="J913" s="57"/>
      <c r="K913" s="57">
        <v>8650</v>
      </c>
      <c r="L913" s="57" t="s">
        <v>1611</v>
      </c>
      <c r="M913" s="55" t="s">
        <v>1612</v>
      </c>
      <c r="N913" s="57" t="s">
        <v>878</v>
      </c>
      <c r="O913" s="38"/>
    </row>
    <row r="914" spans="1:15" s="28" customFormat="1">
      <c r="A914" s="172">
        <f t="shared" ref="A914:A977" si="29">A913+1</f>
        <v>905</v>
      </c>
      <c r="B914" s="42">
        <v>1360119</v>
      </c>
      <c r="C914" s="42" t="s">
        <v>1162</v>
      </c>
      <c r="D914" s="74">
        <v>36161</v>
      </c>
      <c r="E914" s="56" t="s">
        <v>563</v>
      </c>
      <c r="F914" s="42" t="s">
        <v>1155</v>
      </c>
      <c r="G914" s="42" t="s">
        <v>1162</v>
      </c>
      <c r="H914" s="57"/>
      <c r="I914" s="57"/>
      <c r="J914" s="57"/>
      <c r="K914" s="57">
        <v>6930</v>
      </c>
      <c r="L914" s="57" t="s">
        <v>1611</v>
      </c>
      <c r="M914" s="55" t="s">
        <v>1612</v>
      </c>
      <c r="N914" s="57" t="s">
        <v>878</v>
      </c>
      <c r="O914" s="38"/>
    </row>
    <row r="915" spans="1:15" s="28" customFormat="1" ht="25.5">
      <c r="A915" s="172">
        <f t="shared" si="29"/>
        <v>906</v>
      </c>
      <c r="B915" s="42">
        <v>1360127</v>
      </c>
      <c r="C915" s="42" t="s">
        <v>1163</v>
      </c>
      <c r="D915" s="74">
        <v>39689</v>
      </c>
      <c r="E915" s="56" t="s">
        <v>563</v>
      </c>
      <c r="F915" s="42" t="s">
        <v>1155</v>
      </c>
      <c r="G915" s="42" t="s">
        <v>1163</v>
      </c>
      <c r="H915" s="57"/>
      <c r="I915" s="57"/>
      <c r="J915" s="57"/>
      <c r="K915" s="57">
        <v>220000</v>
      </c>
      <c r="L915" s="57" t="s">
        <v>1611</v>
      </c>
      <c r="M915" s="55" t="s">
        <v>1612</v>
      </c>
      <c r="N915" s="57" t="s">
        <v>878</v>
      </c>
      <c r="O915" s="38"/>
    </row>
    <row r="916" spans="1:15" s="28" customFormat="1">
      <c r="A916" s="172">
        <f t="shared" si="29"/>
        <v>907</v>
      </c>
      <c r="B916" s="42">
        <v>1360131</v>
      </c>
      <c r="C916" s="42" t="s">
        <v>1064</v>
      </c>
      <c r="D916" s="91">
        <v>38718</v>
      </c>
      <c r="E916" s="56" t="s">
        <v>563</v>
      </c>
      <c r="F916" s="42" t="s">
        <v>1155</v>
      </c>
      <c r="G916" s="42" t="s">
        <v>1064</v>
      </c>
      <c r="H916" s="57"/>
      <c r="I916" s="57"/>
      <c r="J916" s="57"/>
      <c r="K916" s="57">
        <v>2224</v>
      </c>
      <c r="L916" s="57" t="s">
        <v>1611</v>
      </c>
      <c r="M916" s="55" t="s">
        <v>1612</v>
      </c>
      <c r="N916" s="57" t="s">
        <v>878</v>
      </c>
      <c r="O916" s="38"/>
    </row>
    <row r="917" spans="1:15" s="28" customFormat="1">
      <c r="A917" s="172">
        <f t="shared" si="29"/>
        <v>908</v>
      </c>
      <c r="B917" s="42">
        <v>1360112</v>
      </c>
      <c r="C917" s="42" t="s">
        <v>1164</v>
      </c>
      <c r="D917" s="57" t="s">
        <v>1165</v>
      </c>
      <c r="E917" s="56" t="s">
        <v>563</v>
      </c>
      <c r="F917" s="42" t="s">
        <v>1155</v>
      </c>
      <c r="G917" s="42" t="s">
        <v>1164</v>
      </c>
      <c r="H917" s="57"/>
      <c r="I917" s="57"/>
      <c r="J917" s="57"/>
      <c r="K917" s="57">
        <v>77760</v>
      </c>
      <c r="L917" s="57" t="s">
        <v>1611</v>
      </c>
      <c r="M917" s="55" t="s">
        <v>1612</v>
      </c>
      <c r="N917" s="57" t="s">
        <v>878</v>
      </c>
      <c r="O917" s="38"/>
    </row>
    <row r="918" spans="1:15" s="28" customFormat="1">
      <c r="A918" s="172">
        <f t="shared" si="29"/>
        <v>909</v>
      </c>
      <c r="B918" s="42">
        <v>1360126</v>
      </c>
      <c r="C918" s="42" t="s">
        <v>363</v>
      </c>
      <c r="D918" s="74">
        <v>38718</v>
      </c>
      <c r="E918" s="56" t="s">
        <v>563</v>
      </c>
      <c r="F918" s="42" t="s">
        <v>1155</v>
      </c>
      <c r="G918" s="42" t="s">
        <v>363</v>
      </c>
      <c r="H918" s="57"/>
      <c r="I918" s="57"/>
      <c r="J918" s="57"/>
      <c r="K918" s="57">
        <v>8522.4</v>
      </c>
      <c r="L918" s="57" t="s">
        <v>1611</v>
      </c>
      <c r="M918" s="55" t="s">
        <v>1612</v>
      </c>
      <c r="N918" s="57" t="s">
        <v>878</v>
      </c>
      <c r="O918" s="38"/>
    </row>
    <row r="919" spans="1:15" s="28" customFormat="1">
      <c r="A919" s="172">
        <f t="shared" si="29"/>
        <v>910</v>
      </c>
      <c r="B919" s="42">
        <v>1360132</v>
      </c>
      <c r="C919" s="42" t="s">
        <v>363</v>
      </c>
      <c r="D919" s="74">
        <v>38353</v>
      </c>
      <c r="E919" s="56" t="s">
        <v>563</v>
      </c>
      <c r="F919" s="42" t="s">
        <v>1155</v>
      </c>
      <c r="G919" s="42" t="s">
        <v>363</v>
      </c>
      <c r="H919" s="57"/>
      <c r="I919" s="57"/>
      <c r="J919" s="57"/>
      <c r="K919" s="57">
        <v>1300</v>
      </c>
      <c r="L919" s="57" t="s">
        <v>1611</v>
      </c>
      <c r="M919" s="55" t="s">
        <v>1612</v>
      </c>
      <c r="N919" s="57" t="s">
        <v>878</v>
      </c>
      <c r="O919" s="38"/>
    </row>
    <row r="920" spans="1:15" s="28" customFormat="1" ht="25.5">
      <c r="A920" s="172">
        <f t="shared" si="29"/>
        <v>911</v>
      </c>
      <c r="B920" s="42">
        <v>1360122</v>
      </c>
      <c r="C920" s="42" t="s">
        <v>1166</v>
      </c>
      <c r="D920" s="74">
        <v>36892</v>
      </c>
      <c r="E920" s="56" t="s">
        <v>563</v>
      </c>
      <c r="F920" s="42" t="s">
        <v>1155</v>
      </c>
      <c r="G920" s="42" t="s">
        <v>1166</v>
      </c>
      <c r="H920" s="57"/>
      <c r="I920" s="57"/>
      <c r="J920" s="57"/>
      <c r="K920" s="57">
        <v>9584.85</v>
      </c>
      <c r="L920" s="57" t="s">
        <v>1611</v>
      </c>
      <c r="M920" s="55" t="s">
        <v>1612</v>
      </c>
      <c r="N920" s="57" t="s">
        <v>878</v>
      </c>
      <c r="O920" s="38"/>
    </row>
    <row r="921" spans="1:15" s="28" customFormat="1">
      <c r="A921" s="172">
        <f t="shared" si="29"/>
        <v>912</v>
      </c>
      <c r="B921" s="42">
        <v>1360127</v>
      </c>
      <c r="C921" s="42" t="s">
        <v>715</v>
      </c>
      <c r="D921" s="74">
        <v>39083</v>
      </c>
      <c r="E921" s="56" t="s">
        <v>563</v>
      </c>
      <c r="F921" s="42" t="s">
        <v>1155</v>
      </c>
      <c r="G921" s="42" t="s">
        <v>715</v>
      </c>
      <c r="H921" s="57"/>
      <c r="I921" s="57"/>
      <c r="J921" s="57"/>
      <c r="K921" s="57">
        <v>4000</v>
      </c>
      <c r="L921" s="57" t="s">
        <v>1611</v>
      </c>
      <c r="M921" s="55" t="s">
        <v>1612</v>
      </c>
      <c r="N921" s="57" t="s">
        <v>878</v>
      </c>
      <c r="O921" s="38"/>
    </row>
    <row r="922" spans="1:15" s="28" customFormat="1">
      <c r="A922" s="172">
        <f t="shared" si="29"/>
        <v>913</v>
      </c>
      <c r="B922" s="42">
        <v>1360128</v>
      </c>
      <c r="C922" s="42" t="s">
        <v>1167</v>
      </c>
      <c r="D922" s="74">
        <v>39083</v>
      </c>
      <c r="E922" s="56" t="s">
        <v>563</v>
      </c>
      <c r="F922" s="42" t="s">
        <v>1155</v>
      </c>
      <c r="G922" s="42" t="s">
        <v>1167</v>
      </c>
      <c r="H922" s="57"/>
      <c r="I922" s="57"/>
      <c r="J922" s="57"/>
      <c r="K922" s="57">
        <v>3500</v>
      </c>
      <c r="L922" s="57" t="s">
        <v>1611</v>
      </c>
      <c r="M922" s="55" t="s">
        <v>1612</v>
      </c>
      <c r="N922" s="57" t="s">
        <v>878</v>
      </c>
      <c r="O922" s="38"/>
    </row>
    <row r="923" spans="1:15" s="28" customFormat="1">
      <c r="A923" s="172">
        <f t="shared" si="29"/>
        <v>914</v>
      </c>
      <c r="B923" s="42">
        <v>1360129</v>
      </c>
      <c r="C923" s="42" t="s">
        <v>1137</v>
      </c>
      <c r="D923" s="74">
        <v>39083</v>
      </c>
      <c r="E923" s="56" t="s">
        <v>563</v>
      </c>
      <c r="F923" s="42" t="s">
        <v>1155</v>
      </c>
      <c r="G923" s="42" t="s">
        <v>1137</v>
      </c>
      <c r="H923" s="57"/>
      <c r="I923" s="57"/>
      <c r="J923" s="57"/>
      <c r="K923" s="57">
        <v>942</v>
      </c>
      <c r="L923" s="57" t="s">
        <v>1611</v>
      </c>
      <c r="M923" s="55" t="s">
        <v>1612</v>
      </c>
      <c r="N923" s="57" t="s">
        <v>878</v>
      </c>
      <c r="O923" s="38"/>
    </row>
    <row r="924" spans="1:15" s="28" customFormat="1">
      <c r="A924" s="172">
        <f t="shared" si="29"/>
        <v>915</v>
      </c>
      <c r="B924" s="42">
        <v>1360124</v>
      </c>
      <c r="C924" s="42" t="s">
        <v>1168</v>
      </c>
      <c r="D924" s="74">
        <v>38718</v>
      </c>
      <c r="E924" s="56" t="s">
        <v>563</v>
      </c>
      <c r="F924" s="42" t="s">
        <v>1155</v>
      </c>
      <c r="G924" s="42" t="s">
        <v>1168</v>
      </c>
      <c r="H924" s="57"/>
      <c r="I924" s="57"/>
      <c r="J924" s="57"/>
      <c r="K924" s="57">
        <v>34014.339999999997</v>
      </c>
      <c r="L924" s="57" t="s">
        <v>1611</v>
      </c>
      <c r="M924" s="55" t="s">
        <v>1612</v>
      </c>
      <c r="N924" s="57" t="s">
        <v>878</v>
      </c>
      <c r="O924" s="38"/>
    </row>
    <row r="925" spans="1:15" s="28" customFormat="1">
      <c r="A925" s="172">
        <f t="shared" si="29"/>
        <v>916</v>
      </c>
      <c r="B925" s="42">
        <v>1360118</v>
      </c>
      <c r="C925" s="42" t="s">
        <v>1169</v>
      </c>
      <c r="D925" s="74">
        <v>36892</v>
      </c>
      <c r="E925" s="56" t="s">
        <v>563</v>
      </c>
      <c r="F925" s="42" t="s">
        <v>1155</v>
      </c>
      <c r="G925" s="42" t="s">
        <v>1169</v>
      </c>
      <c r="H925" s="57"/>
      <c r="I925" s="57"/>
      <c r="J925" s="57"/>
      <c r="K925" s="57">
        <v>3630</v>
      </c>
      <c r="L925" s="57" t="s">
        <v>1611</v>
      </c>
      <c r="M925" s="55" t="s">
        <v>1612</v>
      </c>
      <c r="N925" s="57" t="s">
        <v>878</v>
      </c>
      <c r="O925" s="38"/>
    </row>
    <row r="926" spans="1:15" s="28" customFormat="1">
      <c r="A926" s="172">
        <f t="shared" si="29"/>
        <v>917</v>
      </c>
      <c r="B926" s="42">
        <v>1360117</v>
      </c>
      <c r="C926" s="42" t="s">
        <v>1170</v>
      </c>
      <c r="D926" s="74">
        <v>34335</v>
      </c>
      <c r="E926" s="56" t="s">
        <v>563</v>
      </c>
      <c r="F926" s="42" t="s">
        <v>1155</v>
      </c>
      <c r="G926" s="42" t="s">
        <v>1170</v>
      </c>
      <c r="H926" s="57"/>
      <c r="I926" s="57"/>
      <c r="J926" s="57"/>
      <c r="K926" s="57">
        <v>4702.5</v>
      </c>
      <c r="L926" s="57" t="s">
        <v>1611</v>
      </c>
      <c r="M926" s="55" t="s">
        <v>1612</v>
      </c>
      <c r="N926" s="57" t="s">
        <v>878</v>
      </c>
      <c r="O926" s="38"/>
    </row>
    <row r="927" spans="1:15" s="28" customFormat="1">
      <c r="A927" s="172">
        <f t="shared" si="29"/>
        <v>918</v>
      </c>
      <c r="B927" s="42">
        <v>1630014</v>
      </c>
      <c r="C927" s="42" t="s">
        <v>1172</v>
      </c>
      <c r="D927" s="74">
        <v>37987</v>
      </c>
      <c r="E927" s="56" t="s">
        <v>896</v>
      </c>
      <c r="F927" s="42" t="s">
        <v>1171</v>
      </c>
      <c r="G927" s="42" t="s">
        <v>1172</v>
      </c>
      <c r="H927" s="57"/>
      <c r="I927" s="57"/>
      <c r="J927" s="57"/>
      <c r="K927" s="65">
        <v>950</v>
      </c>
      <c r="L927" s="57" t="s">
        <v>1611</v>
      </c>
      <c r="M927" s="55" t="s">
        <v>1612</v>
      </c>
      <c r="N927" s="57" t="s">
        <v>878</v>
      </c>
      <c r="O927" s="38"/>
    </row>
    <row r="928" spans="1:15" s="28" customFormat="1">
      <c r="A928" s="172">
        <f t="shared" si="29"/>
        <v>919</v>
      </c>
      <c r="B928" s="42">
        <v>1630007</v>
      </c>
      <c r="C928" s="42" t="s">
        <v>1173</v>
      </c>
      <c r="D928" s="74">
        <v>37987</v>
      </c>
      <c r="E928" s="56" t="s">
        <v>896</v>
      </c>
      <c r="F928" s="42" t="s">
        <v>1171</v>
      </c>
      <c r="G928" s="42" t="s">
        <v>1173</v>
      </c>
      <c r="H928" s="57"/>
      <c r="I928" s="57"/>
      <c r="J928" s="57"/>
      <c r="K928" s="65">
        <v>2780</v>
      </c>
      <c r="L928" s="57" t="s">
        <v>1611</v>
      </c>
      <c r="M928" s="55" t="s">
        <v>1612</v>
      </c>
      <c r="N928" s="57" t="s">
        <v>878</v>
      </c>
      <c r="O928" s="38"/>
    </row>
    <row r="929" spans="1:15" s="28" customFormat="1">
      <c r="A929" s="172">
        <f t="shared" si="29"/>
        <v>920</v>
      </c>
      <c r="B929" s="42">
        <v>1630019</v>
      </c>
      <c r="C929" s="42" t="s">
        <v>359</v>
      </c>
      <c r="D929" s="74">
        <v>38353</v>
      </c>
      <c r="E929" s="56" t="s">
        <v>896</v>
      </c>
      <c r="F929" s="42" t="s">
        <v>1171</v>
      </c>
      <c r="G929" s="42" t="s">
        <v>359</v>
      </c>
      <c r="H929" s="57"/>
      <c r="I929" s="57"/>
      <c r="J929" s="57"/>
      <c r="K929" s="65">
        <v>3058.5</v>
      </c>
      <c r="L929" s="57" t="s">
        <v>1611</v>
      </c>
      <c r="M929" s="55" t="s">
        <v>1612</v>
      </c>
      <c r="N929" s="57" t="s">
        <v>878</v>
      </c>
      <c r="O929" s="38"/>
    </row>
    <row r="930" spans="1:15" s="28" customFormat="1">
      <c r="A930" s="172">
        <f t="shared" si="29"/>
        <v>921</v>
      </c>
      <c r="B930" s="42">
        <v>1630020</v>
      </c>
      <c r="C930" s="42" t="s">
        <v>359</v>
      </c>
      <c r="D930" s="74">
        <v>38353</v>
      </c>
      <c r="E930" s="56" t="s">
        <v>896</v>
      </c>
      <c r="F930" s="42" t="s">
        <v>1171</v>
      </c>
      <c r="G930" s="42" t="s">
        <v>359</v>
      </c>
      <c r="H930" s="57"/>
      <c r="I930" s="57"/>
      <c r="J930" s="57"/>
      <c r="K930" s="65">
        <v>6100</v>
      </c>
      <c r="L930" s="57" t="s">
        <v>1611</v>
      </c>
      <c r="M930" s="55" t="s">
        <v>1612</v>
      </c>
      <c r="N930" s="57" t="s">
        <v>878</v>
      </c>
      <c r="O930" s="38"/>
    </row>
    <row r="931" spans="1:15" s="28" customFormat="1">
      <c r="A931" s="172">
        <f t="shared" si="29"/>
        <v>922</v>
      </c>
      <c r="B931" s="42">
        <v>1630031</v>
      </c>
      <c r="C931" s="42" t="s">
        <v>359</v>
      </c>
      <c r="D931" s="74">
        <v>39689</v>
      </c>
      <c r="E931" s="56" t="s">
        <v>896</v>
      </c>
      <c r="F931" s="42" t="s">
        <v>1171</v>
      </c>
      <c r="G931" s="42" t="s">
        <v>359</v>
      </c>
      <c r="H931" s="57"/>
      <c r="I931" s="57"/>
      <c r="J931" s="57"/>
      <c r="K931" s="65">
        <v>8836</v>
      </c>
      <c r="L931" s="57" t="s">
        <v>1611</v>
      </c>
      <c r="M931" s="55" t="s">
        <v>1612</v>
      </c>
      <c r="N931" s="57" t="s">
        <v>878</v>
      </c>
      <c r="O931" s="38"/>
    </row>
    <row r="932" spans="1:15" s="28" customFormat="1">
      <c r="A932" s="172">
        <f t="shared" si="29"/>
        <v>923</v>
      </c>
      <c r="B932" s="42">
        <v>1630022</v>
      </c>
      <c r="C932" s="42" t="s">
        <v>1174</v>
      </c>
      <c r="D932" s="74">
        <v>38718</v>
      </c>
      <c r="E932" s="56" t="s">
        <v>896</v>
      </c>
      <c r="F932" s="42" t="s">
        <v>1171</v>
      </c>
      <c r="G932" s="42" t="s">
        <v>1174</v>
      </c>
      <c r="H932" s="57"/>
      <c r="I932" s="57"/>
      <c r="J932" s="57"/>
      <c r="K932" s="65">
        <v>5077.3999999999996</v>
      </c>
      <c r="L932" s="57" t="s">
        <v>1611</v>
      </c>
      <c r="M932" s="55" t="s">
        <v>1612</v>
      </c>
      <c r="N932" s="57" t="s">
        <v>878</v>
      </c>
      <c r="O932" s="38"/>
    </row>
    <row r="933" spans="1:15" s="28" customFormat="1">
      <c r="A933" s="172">
        <f t="shared" si="29"/>
        <v>924</v>
      </c>
      <c r="B933" s="42">
        <v>1630018</v>
      </c>
      <c r="C933" s="42" t="s">
        <v>1175</v>
      </c>
      <c r="D933" s="74">
        <v>37622</v>
      </c>
      <c r="E933" s="56" t="s">
        <v>896</v>
      </c>
      <c r="F933" s="42" t="s">
        <v>1171</v>
      </c>
      <c r="G933" s="42" t="s">
        <v>1175</v>
      </c>
      <c r="H933" s="57"/>
      <c r="I933" s="57"/>
      <c r="J933" s="57"/>
      <c r="K933" s="65">
        <v>2703</v>
      </c>
      <c r="L933" s="57" t="s">
        <v>1611</v>
      </c>
      <c r="M933" s="55" t="s">
        <v>1612</v>
      </c>
      <c r="N933" s="57" t="s">
        <v>878</v>
      </c>
      <c r="O933" s="38"/>
    </row>
    <row r="934" spans="1:15" s="28" customFormat="1">
      <c r="A934" s="172">
        <f t="shared" si="29"/>
        <v>925</v>
      </c>
      <c r="B934" s="42">
        <v>1630006</v>
      </c>
      <c r="C934" s="42" t="s">
        <v>1176</v>
      </c>
      <c r="D934" s="74">
        <v>37987</v>
      </c>
      <c r="E934" s="56" t="s">
        <v>896</v>
      </c>
      <c r="F934" s="42" t="s">
        <v>1171</v>
      </c>
      <c r="G934" s="42" t="s">
        <v>1176</v>
      </c>
      <c r="H934" s="57"/>
      <c r="I934" s="57"/>
      <c r="J934" s="57"/>
      <c r="K934" s="65">
        <v>2363</v>
      </c>
      <c r="L934" s="57" t="s">
        <v>1611</v>
      </c>
      <c r="M934" s="55" t="s">
        <v>1612</v>
      </c>
      <c r="N934" s="57" t="s">
        <v>878</v>
      </c>
      <c r="O934" s="38"/>
    </row>
    <row r="935" spans="1:15" s="28" customFormat="1">
      <c r="A935" s="172">
        <f t="shared" si="29"/>
        <v>926</v>
      </c>
      <c r="B935" s="42">
        <v>1630009</v>
      </c>
      <c r="C935" s="42" t="s">
        <v>1177</v>
      </c>
      <c r="D935" s="74">
        <v>37987</v>
      </c>
      <c r="E935" s="56" t="s">
        <v>896</v>
      </c>
      <c r="F935" s="42" t="s">
        <v>1171</v>
      </c>
      <c r="G935" s="42" t="s">
        <v>1177</v>
      </c>
      <c r="H935" s="57"/>
      <c r="I935" s="57"/>
      <c r="J935" s="57"/>
      <c r="K935" s="65">
        <v>2340</v>
      </c>
      <c r="L935" s="57" t="s">
        <v>1611</v>
      </c>
      <c r="M935" s="55" t="s">
        <v>1612</v>
      </c>
      <c r="N935" s="57" t="s">
        <v>878</v>
      </c>
      <c r="O935" s="38"/>
    </row>
    <row r="936" spans="1:15" s="28" customFormat="1" ht="25.5">
      <c r="A936" s="172">
        <f t="shared" si="29"/>
        <v>927</v>
      </c>
      <c r="B936" s="42">
        <v>1630003</v>
      </c>
      <c r="C936" s="42" t="s">
        <v>1178</v>
      </c>
      <c r="D936" s="74">
        <v>34335</v>
      </c>
      <c r="E936" s="56" t="s">
        <v>896</v>
      </c>
      <c r="F936" s="42" t="s">
        <v>1171</v>
      </c>
      <c r="G936" s="42" t="s">
        <v>1178</v>
      </c>
      <c r="H936" s="57"/>
      <c r="I936" s="57"/>
      <c r="J936" s="57"/>
      <c r="K936" s="65">
        <v>3514.5</v>
      </c>
      <c r="L936" s="57" t="s">
        <v>1611</v>
      </c>
      <c r="M936" s="55" t="s">
        <v>1612</v>
      </c>
      <c r="N936" s="57" t="s">
        <v>878</v>
      </c>
      <c r="O936" s="38"/>
    </row>
    <row r="937" spans="1:15" s="28" customFormat="1">
      <c r="A937" s="172">
        <f t="shared" si="29"/>
        <v>928</v>
      </c>
      <c r="B937" s="42">
        <v>1630026</v>
      </c>
      <c r="C937" s="42" t="s">
        <v>1179</v>
      </c>
      <c r="D937" s="74">
        <v>38718</v>
      </c>
      <c r="E937" s="56" t="s">
        <v>896</v>
      </c>
      <c r="F937" s="42" t="s">
        <v>1171</v>
      </c>
      <c r="G937" s="42" t="s">
        <v>1179</v>
      </c>
      <c r="H937" s="57"/>
      <c r="I937" s="57"/>
      <c r="J937" s="57"/>
      <c r="K937" s="65">
        <v>2575.8000000000002</v>
      </c>
      <c r="L937" s="57" t="s">
        <v>1611</v>
      </c>
      <c r="M937" s="55" t="s">
        <v>1612</v>
      </c>
      <c r="N937" s="57" t="s">
        <v>878</v>
      </c>
      <c r="O937" s="38"/>
    </row>
    <row r="938" spans="1:15" s="28" customFormat="1">
      <c r="A938" s="172">
        <f t="shared" si="29"/>
        <v>929</v>
      </c>
      <c r="B938" s="42">
        <v>1630021</v>
      </c>
      <c r="C938" s="42" t="s">
        <v>1180</v>
      </c>
      <c r="D938" s="74">
        <v>38718</v>
      </c>
      <c r="E938" s="56" t="s">
        <v>896</v>
      </c>
      <c r="F938" s="42" t="s">
        <v>1171</v>
      </c>
      <c r="G938" s="42" t="s">
        <v>1180</v>
      </c>
      <c r="H938" s="57"/>
      <c r="I938" s="57"/>
      <c r="J938" s="57"/>
      <c r="K938" s="65">
        <v>2464</v>
      </c>
      <c r="L938" s="57" t="s">
        <v>1611</v>
      </c>
      <c r="M938" s="55" t="s">
        <v>1612</v>
      </c>
      <c r="N938" s="57" t="s">
        <v>878</v>
      </c>
      <c r="O938" s="38"/>
    </row>
    <row r="939" spans="1:15" s="28" customFormat="1">
      <c r="A939" s="172">
        <f t="shared" si="29"/>
        <v>930</v>
      </c>
      <c r="B939" s="42">
        <v>1630010</v>
      </c>
      <c r="C939" s="42" t="s">
        <v>1181</v>
      </c>
      <c r="D939" s="74">
        <v>37987</v>
      </c>
      <c r="E939" s="56" t="s">
        <v>896</v>
      </c>
      <c r="F939" s="42" t="s">
        <v>1171</v>
      </c>
      <c r="G939" s="42" t="s">
        <v>1181</v>
      </c>
      <c r="H939" s="57"/>
      <c r="I939" s="57"/>
      <c r="J939" s="57"/>
      <c r="K939" s="65">
        <v>3058</v>
      </c>
      <c r="L939" s="57" t="s">
        <v>1611</v>
      </c>
      <c r="M939" s="55" t="s">
        <v>1612</v>
      </c>
      <c r="N939" s="57" t="s">
        <v>878</v>
      </c>
      <c r="O939" s="38"/>
    </row>
    <row r="940" spans="1:15" s="28" customFormat="1">
      <c r="A940" s="172">
        <f t="shared" si="29"/>
        <v>931</v>
      </c>
      <c r="B940" s="42">
        <v>1630011</v>
      </c>
      <c r="C940" s="42" t="s">
        <v>1182</v>
      </c>
      <c r="D940" s="74">
        <v>36161</v>
      </c>
      <c r="E940" s="56" t="s">
        <v>896</v>
      </c>
      <c r="F940" s="42" t="s">
        <v>1171</v>
      </c>
      <c r="G940" s="42" t="s">
        <v>1182</v>
      </c>
      <c r="H940" s="57"/>
      <c r="I940" s="57"/>
      <c r="J940" s="57"/>
      <c r="K940" s="65">
        <v>643.5</v>
      </c>
      <c r="L940" s="57" t="s">
        <v>1611</v>
      </c>
      <c r="M940" s="55" t="s">
        <v>1612</v>
      </c>
      <c r="N940" s="57" t="s">
        <v>878</v>
      </c>
      <c r="O940" s="38"/>
    </row>
    <row r="941" spans="1:15" s="28" customFormat="1">
      <c r="A941" s="172">
        <f t="shared" si="29"/>
        <v>932</v>
      </c>
      <c r="B941" s="42">
        <v>1630011</v>
      </c>
      <c r="C941" s="42" t="s">
        <v>1183</v>
      </c>
      <c r="D941" s="74">
        <v>37987</v>
      </c>
      <c r="E941" s="56" t="s">
        <v>896</v>
      </c>
      <c r="F941" s="42" t="s">
        <v>1171</v>
      </c>
      <c r="G941" s="42" t="s">
        <v>1183</v>
      </c>
      <c r="H941" s="57"/>
      <c r="I941" s="57"/>
      <c r="J941" s="57"/>
      <c r="K941" s="65">
        <v>6433.56</v>
      </c>
      <c r="L941" s="57" t="s">
        <v>1611</v>
      </c>
      <c r="M941" s="55" t="s">
        <v>1612</v>
      </c>
      <c r="N941" s="57" t="s">
        <v>878</v>
      </c>
      <c r="O941" s="38"/>
    </row>
    <row r="942" spans="1:15" s="28" customFormat="1" ht="25.5">
      <c r="A942" s="172">
        <f t="shared" si="29"/>
        <v>933</v>
      </c>
      <c r="B942" s="42">
        <v>1630005</v>
      </c>
      <c r="C942" s="42" t="s">
        <v>1184</v>
      </c>
      <c r="D942" s="74">
        <v>36161</v>
      </c>
      <c r="E942" s="56" t="s">
        <v>896</v>
      </c>
      <c r="F942" s="42" t="s">
        <v>1171</v>
      </c>
      <c r="G942" s="42" t="s">
        <v>1184</v>
      </c>
      <c r="H942" s="57"/>
      <c r="I942" s="57"/>
      <c r="J942" s="57"/>
      <c r="K942" s="65">
        <v>86400</v>
      </c>
      <c r="L942" s="57" t="s">
        <v>1611</v>
      </c>
      <c r="M942" s="55" t="s">
        <v>1612</v>
      </c>
      <c r="N942" s="57" t="s">
        <v>878</v>
      </c>
      <c r="O942" s="38"/>
    </row>
    <row r="943" spans="1:15" s="28" customFormat="1" ht="25.5">
      <c r="A943" s="172">
        <f t="shared" si="29"/>
        <v>934</v>
      </c>
      <c r="B943" s="42">
        <v>1630013</v>
      </c>
      <c r="C943" s="42" t="s">
        <v>1185</v>
      </c>
      <c r="D943" s="74">
        <v>35065</v>
      </c>
      <c r="E943" s="56" t="s">
        <v>896</v>
      </c>
      <c r="F943" s="42" t="s">
        <v>1171</v>
      </c>
      <c r="G943" s="42" t="s">
        <v>1185</v>
      </c>
      <c r="H943" s="57"/>
      <c r="I943" s="57"/>
      <c r="J943" s="57"/>
      <c r="K943" s="65">
        <v>1015.69</v>
      </c>
      <c r="L943" s="57" t="s">
        <v>1611</v>
      </c>
      <c r="M943" s="55" t="s">
        <v>1612</v>
      </c>
      <c r="N943" s="57" t="s">
        <v>878</v>
      </c>
      <c r="O943" s="38"/>
    </row>
    <row r="944" spans="1:15" s="28" customFormat="1">
      <c r="A944" s="172">
        <f t="shared" si="29"/>
        <v>935</v>
      </c>
      <c r="B944" s="42">
        <v>1630035</v>
      </c>
      <c r="C944" s="42" t="s">
        <v>831</v>
      </c>
      <c r="D944" s="74">
        <v>39749</v>
      </c>
      <c r="E944" s="56" t="s">
        <v>896</v>
      </c>
      <c r="F944" s="42" t="s">
        <v>1171</v>
      </c>
      <c r="G944" s="42" t="s">
        <v>831</v>
      </c>
      <c r="H944" s="57"/>
      <c r="I944" s="57"/>
      <c r="J944" s="57"/>
      <c r="K944" s="65">
        <v>3000</v>
      </c>
      <c r="L944" s="57" t="s">
        <v>1611</v>
      </c>
      <c r="M944" s="55" t="s">
        <v>1612</v>
      </c>
      <c r="N944" s="57" t="s">
        <v>878</v>
      </c>
      <c r="O944" s="38"/>
    </row>
    <row r="945" spans="1:15" s="28" customFormat="1">
      <c r="A945" s="172">
        <f t="shared" si="29"/>
        <v>936</v>
      </c>
      <c r="B945" s="42">
        <v>1630027</v>
      </c>
      <c r="C945" s="42" t="s">
        <v>1651</v>
      </c>
      <c r="D945" s="74">
        <v>37987</v>
      </c>
      <c r="E945" s="56" t="s">
        <v>896</v>
      </c>
      <c r="F945" s="42" t="s">
        <v>1171</v>
      </c>
      <c r="G945" s="42" t="s">
        <v>1651</v>
      </c>
      <c r="H945" s="57"/>
      <c r="I945" s="57"/>
      <c r="J945" s="57"/>
      <c r="K945" s="65">
        <v>7590</v>
      </c>
      <c r="L945" s="57" t="s">
        <v>1611</v>
      </c>
      <c r="M945" s="55" t="s">
        <v>1612</v>
      </c>
      <c r="N945" s="57" t="s">
        <v>878</v>
      </c>
      <c r="O945" s="38"/>
    </row>
    <row r="946" spans="1:15" s="28" customFormat="1">
      <c r="A946" s="172">
        <f t="shared" si="29"/>
        <v>937</v>
      </c>
      <c r="B946" s="42">
        <v>1630002</v>
      </c>
      <c r="C946" s="42" t="s">
        <v>1186</v>
      </c>
      <c r="D946" s="74">
        <v>35065</v>
      </c>
      <c r="E946" s="56" t="s">
        <v>896</v>
      </c>
      <c r="F946" s="42" t="s">
        <v>1171</v>
      </c>
      <c r="G946" s="42" t="s">
        <v>1186</v>
      </c>
      <c r="H946" s="57"/>
      <c r="I946" s="57"/>
      <c r="J946" s="57"/>
      <c r="K946" s="65">
        <v>7536</v>
      </c>
      <c r="L946" s="57" t="s">
        <v>1611</v>
      </c>
      <c r="M946" s="55" t="s">
        <v>1612</v>
      </c>
      <c r="N946" s="57" t="s">
        <v>878</v>
      </c>
      <c r="O946" s="38"/>
    </row>
    <row r="947" spans="1:15" s="28" customFormat="1">
      <c r="A947" s="172">
        <f t="shared" si="29"/>
        <v>938</v>
      </c>
      <c r="B947" s="42">
        <v>1630030</v>
      </c>
      <c r="C947" s="42" t="s">
        <v>1137</v>
      </c>
      <c r="D947" s="74">
        <v>39689</v>
      </c>
      <c r="E947" s="56" t="s">
        <v>896</v>
      </c>
      <c r="F947" s="42" t="s">
        <v>1171</v>
      </c>
      <c r="G947" s="42" t="s">
        <v>1137</v>
      </c>
      <c r="H947" s="57"/>
      <c r="I947" s="57"/>
      <c r="J947" s="57"/>
      <c r="K947" s="65">
        <v>2000</v>
      </c>
      <c r="L947" s="57" t="s">
        <v>1611</v>
      </c>
      <c r="M947" s="55" t="s">
        <v>1612</v>
      </c>
      <c r="N947" s="57" t="s">
        <v>878</v>
      </c>
      <c r="O947" s="38"/>
    </row>
    <row r="948" spans="1:15" s="28" customFormat="1">
      <c r="A948" s="172">
        <f t="shared" si="29"/>
        <v>939</v>
      </c>
      <c r="B948" s="42">
        <v>1630014</v>
      </c>
      <c r="C948" s="42" t="s">
        <v>1172</v>
      </c>
      <c r="D948" s="74">
        <v>37987</v>
      </c>
      <c r="E948" s="56" t="s">
        <v>896</v>
      </c>
      <c r="F948" s="42" t="s">
        <v>1171</v>
      </c>
      <c r="G948" s="42" t="s">
        <v>1172</v>
      </c>
      <c r="H948" s="57"/>
      <c r="I948" s="57"/>
      <c r="J948" s="57"/>
      <c r="K948" s="65">
        <v>950</v>
      </c>
      <c r="L948" s="57" t="s">
        <v>1611</v>
      </c>
      <c r="M948" s="55" t="s">
        <v>1612</v>
      </c>
      <c r="N948" s="57" t="s">
        <v>878</v>
      </c>
      <c r="O948" s="38"/>
    </row>
    <row r="949" spans="1:15" s="28" customFormat="1">
      <c r="A949" s="172">
        <f t="shared" si="29"/>
        <v>940</v>
      </c>
      <c r="B949" s="42">
        <v>1630016</v>
      </c>
      <c r="C949" s="42" t="s">
        <v>364</v>
      </c>
      <c r="D949" s="74">
        <v>39083</v>
      </c>
      <c r="E949" s="56" t="s">
        <v>896</v>
      </c>
      <c r="F949" s="42" t="s">
        <v>1171</v>
      </c>
      <c r="G949" s="42" t="s">
        <v>364</v>
      </c>
      <c r="H949" s="57"/>
      <c r="I949" s="57"/>
      <c r="J949" s="57"/>
      <c r="K949" s="65">
        <v>21327.29</v>
      </c>
      <c r="L949" s="57" t="s">
        <v>1611</v>
      </c>
      <c r="M949" s="55" t="s">
        <v>1612</v>
      </c>
      <c r="N949" s="57" t="s">
        <v>878</v>
      </c>
      <c r="O949" s="38"/>
    </row>
    <row r="950" spans="1:15" s="28" customFormat="1">
      <c r="A950" s="172">
        <f t="shared" si="29"/>
        <v>941</v>
      </c>
      <c r="B950" s="42">
        <v>1630024</v>
      </c>
      <c r="C950" s="42" t="s">
        <v>1187</v>
      </c>
      <c r="D950" s="74">
        <v>38718</v>
      </c>
      <c r="E950" s="56" t="s">
        <v>896</v>
      </c>
      <c r="F950" s="42" t="s">
        <v>1171</v>
      </c>
      <c r="G950" s="42" t="s">
        <v>1187</v>
      </c>
      <c r="H950" s="57"/>
      <c r="I950" s="57"/>
      <c r="J950" s="57"/>
      <c r="K950" s="65">
        <v>13027.4</v>
      </c>
      <c r="L950" s="57" t="s">
        <v>1611</v>
      </c>
      <c r="M950" s="55" t="s">
        <v>1612</v>
      </c>
      <c r="N950" s="57" t="s">
        <v>878</v>
      </c>
      <c r="O950" s="38"/>
    </row>
    <row r="951" spans="1:15" s="28" customFormat="1">
      <c r="A951" s="172">
        <f t="shared" si="29"/>
        <v>942</v>
      </c>
      <c r="B951" s="42">
        <v>1630023</v>
      </c>
      <c r="C951" s="42" t="s">
        <v>1139</v>
      </c>
      <c r="D951" s="74">
        <v>38718</v>
      </c>
      <c r="E951" s="56" t="s">
        <v>896</v>
      </c>
      <c r="F951" s="42" t="s">
        <v>1171</v>
      </c>
      <c r="G951" s="42" t="s">
        <v>1139</v>
      </c>
      <c r="H951" s="57"/>
      <c r="I951" s="57"/>
      <c r="J951" s="57"/>
      <c r="K951" s="65">
        <v>7621.4</v>
      </c>
      <c r="L951" s="57" t="s">
        <v>1611</v>
      </c>
      <c r="M951" s="55" t="s">
        <v>1612</v>
      </c>
      <c r="N951" s="57" t="s">
        <v>878</v>
      </c>
      <c r="O951" s="38"/>
    </row>
    <row r="952" spans="1:15" s="28" customFormat="1">
      <c r="A952" s="172">
        <f t="shared" si="29"/>
        <v>943</v>
      </c>
      <c r="B952" s="42">
        <v>1630015</v>
      </c>
      <c r="C952" s="42" t="s">
        <v>1162</v>
      </c>
      <c r="D952" s="74">
        <v>36892</v>
      </c>
      <c r="E952" s="56" t="s">
        <v>896</v>
      </c>
      <c r="F952" s="42" t="s">
        <v>1171</v>
      </c>
      <c r="G952" s="42" t="s">
        <v>1162</v>
      </c>
      <c r="H952" s="57"/>
      <c r="I952" s="57"/>
      <c r="J952" s="57"/>
      <c r="K952" s="65">
        <v>448</v>
      </c>
      <c r="L952" s="57" t="s">
        <v>1611</v>
      </c>
      <c r="M952" s="55" t="s">
        <v>1612</v>
      </c>
      <c r="N952" s="57" t="s">
        <v>878</v>
      </c>
      <c r="O952" s="38"/>
    </row>
    <row r="953" spans="1:15" s="28" customFormat="1">
      <c r="A953" s="172">
        <f t="shared" si="29"/>
        <v>944</v>
      </c>
      <c r="B953" s="42">
        <v>1630033</v>
      </c>
      <c r="C953" s="42" t="s">
        <v>1188</v>
      </c>
      <c r="D953" s="74">
        <v>36068</v>
      </c>
      <c r="E953" s="56" t="s">
        <v>896</v>
      </c>
      <c r="F953" s="42" t="s">
        <v>1171</v>
      </c>
      <c r="G953" s="42" t="s">
        <v>1188</v>
      </c>
      <c r="H953" s="57"/>
      <c r="I953" s="57"/>
      <c r="J953" s="57"/>
      <c r="K953" s="65">
        <v>1200</v>
      </c>
      <c r="L953" s="57" t="s">
        <v>1611</v>
      </c>
      <c r="M953" s="55" t="s">
        <v>1612</v>
      </c>
      <c r="N953" s="57" t="s">
        <v>878</v>
      </c>
      <c r="O953" s="38"/>
    </row>
    <row r="954" spans="1:15" s="28" customFormat="1">
      <c r="A954" s="172">
        <f t="shared" si="29"/>
        <v>945</v>
      </c>
      <c r="B954" s="42">
        <v>1630016</v>
      </c>
      <c r="C954" s="42" t="s">
        <v>1138</v>
      </c>
      <c r="D954" s="74">
        <v>38353</v>
      </c>
      <c r="E954" s="56" t="s">
        <v>896</v>
      </c>
      <c r="F954" s="42" t="s">
        <v>1171</v>
      </c>
      <c r="G954" s="42" t="s">
        <v>1138</v>
      </c>
      <c r="H954" s="57"/>
      <c r="I954" s="57"/>
      <c r="J954" s="57"/>
      <c r="K954" s="65">
        <v>2178</v>
      </c>
      <c r="L954" s="57" t="s">
        <v>1611</v>
      </c>
      <c r="M954" s="55" t="s">
        <v>1612</v>
      </c>
      <c r="N954" s="57" t="s">
        <v>878</v>
      </c>
      <c r="O954" s="38"/>
    </row>
    <row r="955" spans="1:15" s="28" customFormat="1">
      <c r="A955" s="172">
        <f t="shared" si="29"/>
        <v>946</v>
      </c>
      <c r="B955" s="42">
        <v>1630017</v>
      </c>
      <c r="C955" s="42" t="s">
        <v>1188</v>
      </c>
      <c r="D955" s="74">
        <v>39083</v>
      </c>
      <c r="E955" s="56" t="s">
        <v>896</v>
      </c>
      <c r="F955" s="42" t="s">
        <v>1171</v>
      </c>
      <c r="G955" s="42" t="s">
        <v>1188</v>
      </c>
      <c r="H955" s="57"/>
      <c r="I955" s="57"/>
      <c r="J955" s="57"/>
      <c r="K955" s="65">
        <v>2180.25</v>
      </c>
      <c r="L955" s="57" t="s">
        <v>1611</v>
      </c>
      <c r="M955" s="55" t="s">
        <v>1612</v>
      </c>
      <c r="N955" s="57" t="s">
        <v>878</v>
      </c>
      <c r="O955" s="38"/>
    </row>
    <row r="956" spans="1:15" s="28" customFormat="1">
      <c r="A956" s="172">
        <f t="shared" si="29"/>
        <v>947</v>
      </c>
      <c r="B956" s="42">
        <v>1630028</v>
      </c>
      <c r="C956" s="42" t="s">
        <v>1188</v>
      </c>
      <c r="D956" s="74">
        <v>36892</v>
      </c>
      <c r="E956" s="56" t="s">
        <v>896</v>
      </c>
      <c r="F956" s="42" t="s">
        <v>1171</v>
      </c>
      <c r="G956" s="42" t="s">
        <v>1188</v>
      </c>
      <c r="H956" s="57"/>
      <c r="I956" s="57"/>
      <c r="J956" s="57"/>
      <c r="K956" s="65">
        <v>1100</v>
      </c>
      <c r="L956" s="57" t="s">
        <v>1611</v>
      </c>
      <c r="M956" s="55" t="s">
        <v>1612</v>
      </c>
      <c r="N956" s="57" t="s">
        <v>878</v>
      </c>
      <c r="O956" s="38"/>
    </row>
    <row r="957" spans="1:15" s="28" customFormat="1">
      <c r="A957" s="172">
        <f t="shared" si="29"/>
        <v>948</v>
      </c>
      <c r="B957" s="42">
        <v>163025</v>
      </c>
      <c r="C957" s="42" t="s">
        <v>1189</v>
      </c>
      <c r="D957" s="74">
        <v>38718</v>
      </c>
      <c r="E957" s="56" t="s">
        <v>896</v>
      </c>
      <c r="F957" s="42" t="s">
        <v>1171</v>
      </c>
      <c r="G957" s="42" t="s">
        <v>1190</v>
      </c>
      <c r="H957" s="57"/>
      <c r="I957" s="57"/>
      <c r="J957" s="57"/>
      <c r="K957" s="65">
        <v>1166</v>
      </c>
      <c r="L957" s="57" t="s">
        <v>1611</v>
      </c>
      <c r="M957" s="55" t="s">
        <v>1612</v>
      </c>
      <c r="N957" s="57" t="s">
        <v>878</v>
      </c>
      <c r="O957" s="38"/>
    </row>
    <row r="958" spans="1:15" s="28" customFormat="1">
      <c r="A958" s="172">
        <f t="shared" si="29"/>
        <v>949</v>
      </c>
      <c r="B958" s="42">
        <v>1360141</v>
      </c>
      <c r="C958" s="42" t="s">
        <v>359</v>
      </c>
      <c r="D958" s="74">
        <v>38718</v>
      </c>
      <c r="E958" s="56" t="s">
        <v>563</v>
      </c>
      <c r="F958" s="42" t="s">
        <v>1191</v>
      </c>
      <c r="G958" s="42" t="s">
        <v>359</v>
      </c>
      <c r="H958" s="57"/>
      <c r="I958" s="57"/>
      <c r="J958" s="57"/>
      <c r="K958" s="65">
        <v>3600</v>
      </c>
      <c r="L958" s="57" t="s">
        <v>1611</v>
      </c>
      <c r="M958" s="55" t="s">
        <v>1612</v>
      </c>
      <c r="N958" s="57" t="s">
        <v>878</v>
      </c>
      <c r="O958" s="38"/>
    </row>
    <row r="959" spans="1:15" s="28" customFormat="1">
      <c r="A959" s="172">
        <f t="shared" si="29"/>
        <v>950</v>
      </c>
      <c r="B959" s="42">
        <v>1360138</v>
      </c>
      <c r="C959" s="42" t="s">
        <v>1192</v>
      </c>
      <c r="D959" s="74">
        <v>37257</v>
      </c>
      <c r="E959" s="56" t="s">
        <v>563</v>
      </c>
      <c r="F959" s="42" t="s">
        <v>1191</v>
      </c>
      <c r="G959" s="42" t="s">
        <v>1192</v>
      </c>
      <c r="H959" s="57"/>
      <c r="I959" s="57"/>
      <c r="J959" s="57"/>
      <c r="K959" s="65">
        <v>1153</v>
      </c>
      <c r="L959" s="57" t="s">
        <v>1611</v>
      </c>
      <c r="M959" s="55" t="s">
        <v>1612</v>
      </c>
      <c r="N959" s="57" t="s">
        <v>878</v>
      </c>
      <c r="O959" s="38"/>
    </row>
    <row r="960" spans="1:15" s="28" customFormat="1">
      <c r="A960" s="172">
        <f t="shared" si="29"/>
        <v>951</v>
      </c>
      <c r="B960" s="42">
        <v>1360136</v>
      </c>
      <c r="C960" s="42" t="s">
        <v>1193</v>
      </c>
      <c r="D960" s="74">
        <v>39083</v>
      </c>
      <c r="E960" s="56" t="s">
        <v>563</v>
      </c>
      <c r="F960" s="42" t="s">
        <v>1191</v>
      </c>
      <c r="G960" s="42" t="s">
        <v>1193</v>
      </c>
      <c r="H960" s="57"/>
      <c r="I960" s="57"/>
      <c r="J960" s="57"/>
      <c r="K960" s="65">
        <v>2425</v>
      </c>
      <c r="L960" s="57" t="s">
        <v>1611</v>
      </c>
      <c r="M960" s="55" t="s">
        <v>1612</v>
      </c>
      <c r="N960" s="57" t="s">
        <v>878</v>
      </c>
      <c r="O960" s="38"/>
    </row>
    <row r="961" spans="1:15" s="28" customFormat="1">
      <c r="A961" s="172">
        <f t="shared" si="29"/>
        <v>952</v>
      </c>
      <c r="B961" s="42">
        <v>1360124</v>
      </c>
      <c r="C961" s="42" t="s">
        <v>1651</v>
      </c>
      <c r="D961" s="74">
        <v>37257</v>
      </c>
      <c r="E961" s="56" t="s">
        <v>563</v>
      </c>
      <c r="F961" s="42" t="s">
        <v>1191</v>
      </c>
      <c r="G961" s="42" t="s">
        <v>1651</v>
      </c>
      <c r="H961" s="57"/>
      <c r="I961" s="57"/>
      <c r="J961" s="57"/>
      <c r="K961" s="65">
        <v>12279.3</v>
      </c>
      <c r="L961" s="57" t="s">
        <v>1611</v>
      </c>
      <c r="M961" s="55" t="s">
        <v>1612</v>
      </c>
      <c r="N961" s="57" t="s">
        <v>878</v>
      </c>
      <c r="O961" s="38"/>
    </row>
    <row r="962" spans="1:15" s="28" customFormat="1">
      <c r="A962" s="172">
        <f t="shared" si="29"/>
        <v>953</v>
      </c>
      <c r="B962" s="42">
        <v>1360137</v>
      </c>
      <c r="C962" s="42" t="s">
        <v>724</v>
      </c>
      <c r="D962" s="74">
        <v>39083</v>
      </c>
      <c r="E962" s="56" t="s">
        <v>563</v>
      </c>
      <c r="F962" s="42" t="s">
        <v>1191</v>
      </c>
      <c r="G962" s="42" t="s">
        <v>724</v>
      </c>
      <c r="H962" s="57"/>
      <c r="I962" s="57"/>
      <c r="J962" s="57"/>
      <c r="K962" s="65">
        <v>1235</v>
      </c>
      <c r="L962" s="57" t="s">
        <v>1611</v>
      </c>
      <c r="M962" s="55" t="s">
        <v>1612</v>
      </c>
      <c r="N962" s="57" t="s">
        <v>878</v>
      </c>
      <c r="O962" s="38"/>
    </row>
    <row r="963" spans="1:15" s="28" customFormat="1">
      <c r="A963" s="172">
        <f t="shared" si="29"/>
        <v>954</v>
      </c>
      <c r="B963" s="42">
        <v>1360139</v>
      </c>
      <c r="C963" s="42" t="s">
        <v>1169</v>
      </c>
      <c r="D963" s="74">
        <v>38718</v>
      </c>
      <c r="E963" s="56" t="s">
        <v>563</v>
      </c>
      <c r="F963" s="42" t="s">
        <v>1191</v>
      </c>
      <c r="G963" s="42" t="s">
        <v>1169</v>
      </c>
      <c r="H963" s="57"/>
      <c r="I963" s="57"/>
      <c r="J963" s="57"/>
      <c r="K963" s="65">
        <v>485</v>
      </c>
      <c r="L963" s="57" t="s">
        <v>1611</v>
      </c>
      <c r="M963" s="55" t="s">
        <v>1612</v>
      </c>
      <c r="N963" s="57" t="s">
        <v>878</v>
      </c>
      <c r="O963" s="38"/>
    </row>
    <row r="964" spans="1:15" s="28" customFormat="1">
      <c r="A964" s="172">
        <f t="shared" si="29"/>
        <v>955</v>
      </c>
      <c r="B964" s="42">
        <v>1360140</v>
      </c>
      <c r="C964" s="42" t="s">
        <v>1194</v>
      </c>
      <c r="D964" s="74">
        <v>38718</v>
      </c>
      <c r="E964" s="56" t="s">
        <v>563</v>
      </c>
      <c r="F964" s="42" t="s">
        <v>1191</v>
      </c>
      <c r="G964" s="42" t="s">
        <v>1194</v>
      </c>
      <c r="H964" s="57"/>
      <c r="I964" s="57"/>
      <c r="J964" s="57"/>
      <c r="K964" s="65">
        <v>1182</v>
      </c>
      <c r="L964" s="57" t="s">
        <v>1611</v>
      </c>
      <c r="M964" s="55" t="s">
        <v>1612</v>
      </c>
      <c r="N964" s="57" t="s">
        <v>878</v>
      </c>
      <c r="O964" s="38"/>
    </row>
    <row r="965" spans="1:15" s="28" customFormat="1">
      <c r="A965" s="172">
        <f t="shared" si="29"/>
        <v>956</v>
      </c>
      <c r="B965" s="42">
        <v>1360126</v>
      </c>
      <c r="C965" s="42" t="s">
        <v>1195</v>
      </c>
      <c r="D965" s="74">
        <v>33970</v>
      </c>
      <c r="E965" s="56" t="s">
        <v>563</v>
      </c>
      <c r="F965" s="42" t="s">
        <v>1191</v>
      </c>
      <c r="G965" s="42" t="s">
        <v>1195</v>
      </c>
      <c r="H965" s="57"/>
      <c r="I965" s="57"/>
      <c r="J965" s="57"/>
      <c r="K965" s="65">
        <v>31637.1</v>
      </c>
      <c r="L965" s="57" t="s">
        <v>1611</v>
      </c>
      <c r="M965" s="55" t="s">
        <v>1612</v>
      </c>
      <c r="N965" s="57" t="s">
        <v>878</v>
      </c>
      <c r="O965" s="38"/>
    </row>
    <row r="966" spans="1:15" s="28" customFormat="1">
      <c r="A966" s="172">
        <f t="shared" si="29"/>
        <v>957</v>
      </c>
      <c r="B966" s="42">
        <v>1360127</v>
      </c>
      <c r="C966" s="42" t="s">
        <v>1196</v>
      </c>
      <c r="D966" s="74">
        <v>33970</v>
      </c>
      <c r="E966" s="56" t="s">
        <v>563</v>
      </c>
      <c r="F966" s="42" t="s">
        <v>1191</v>
      </c>
      <c r="G966" s="42" t="s">
        <v>1196</v>
      </c>
      <c r="H966" s="57"/>
      <c r="I966" s="57"/>
      <c r="J966" s="57"/>
      <c r="K966" s="65">
        <v>32612.25</v>
      </c>
      <c r="L966" s="57" t="s">
        <v>1611</v>
      </c>
      <c r="M966" s="55" t="s">
        <v>1612</v>
      </c>
      <c r="N966" s="57" t="s">
        <v>878</v>
      </c>
      <c r="O966" s="38"/>
    </row>
    <row r="967" spans="1:15" s="28" customFormat="1">
      <c r="A967" s="172">
        <f t="shared" si="29"/>
        <v>958</v>
      </c>
      <c r="B967" s="42">
        <v>1360130</v>
      </c>
      <c r="C967" s="42" t="s">
        <v>1197</v>
      </c>
      <c r="D967" s="74">
        <v>37257</v>
      </c>
      <c r="E967" s="56" t="s">
        <v>563</v>
      </c>
      <c r="F967" s="42" t="s">
        <v>1191</v>
      </c>
      <c r="G967" s="42" t="s">
        <v>1197</v>
      </c>
      <c r="H967" s="57"/>
      <c r="I967" s="57"/>
      <c r="J967" s="57"/>
      <c r="K967" s="65">
        <v>8199.36</v>
      </c>
      <c r="L967" s="57" t="s">
        <v>1611</v>
      </c>
      <c r="M967" s="55" t="s">
        <v>1612</v>
      </c>
      <c r="N967" s="57" t="s">
        <v>878</v>
      </c>
      <c r="O967" s="38"/>
    </row>
    <row r="968" spans="1:15" s="28" customFormat="1">
      <c r="A968" s="172">
        <f t="shared" si="29"/>
        <v>959</v>
      </c>
      <c r="B968" s="42">
        <v>1360144</v>
      </c>
      <c r="C968" s="42" t="s">
        <v>1198</v>
      </c>
      <c r="D968" s="74">
        <v>39083</v>
      </c>
      <c r="E968" s="56" t="s">
        <v>563</v>
      </c>
      <c r="F968" s="42" t="s">
        <v>1191</v>
      </c>
      <c r="G968" s="42" t="s">
        <v>1198</v>
      </c>
      <c r="H968" s="57"/>
      <c r="I968" s="57"/>
      <c r="J968" s="57"/>
      <c r="K968" s="65">
        <v>1333.4</v>
      </c>
      <c r="L968" s="57" t="s">
        <v>1611</v>
      </c>
      <c r="M968" s="55" t="s">
        <v>1612</v>
      </c>
      <c r="N968" s="57" t="s">
        <v>878</v>
      </c>
      <c r="O968" s="38"/>
    </row>
    <row r="969" spans="1:15" s="28" customFormat="1">
      <c r="A969" s="172">
        <f t="shared" si="29"/>
        <v>960</v>
      </c>
      <c r="B969" s="42">
        <v>1360143</v>
      </c>
      <c r="C969" s="42" t="s">
        <v>1198</v>
      </c>
      <c r="D969" s="74">
        <v>39083</v>
      </c>
      <c r="E969" s="56" t="s">
        <v>563</v>
      </c>
      <c r="F969" s="42" t="s">
        <v>1191</v>
      </c>
      <c r="G969" s="42" t="s">
        <v>1198</v>
      </c>
      <c r="H969" s="57"/>
      <c r="I969" s="57"/>
      <c r="J969" s="57"/>
      <c r="K969" s="65">
        <v>1333.3</v>
      </c>
      <c r="L969" s="57" t="s">
        <v>1611</v>
      </c>
      <c r="M969" s="55" t="s">
        <v>1612</v>
      </c>
      <c r="N969" s="57" t="s">
        <v>878</v>
      </c>
      <c r="O969" s="38"/>
    </row>
    <row r="970" spans="1:15" s="28" customFormat="1">
      <c r="A970" s="172">
        <f t="shared" si="29"/>
        <v>961</v>
      </c>
      <c r="B970" s="42">
        <v>1360142</v>
      </c>
      <c r="C970" s="42" t="s">
        <v>1198</v>
      </c>
      <c r="D970" s="74">
        <v>39083</v>
      </c>
      <c r="E970" s="56" t="s">
        <v>563</v>
      </c>
      <c r="F970" s="42" t="s">
        <v>1191</v>
      </c>
      <c r="G970" s="42" t="s">
        <v>1198</v>
      </c>
      <c r="H970" s="57"/>
      <c r="I970" s="57"/>
      <c r="J970" s="57"/>
      <c r="K970" s="65">
        <v>1333.3</v>
      </c>
      <c r="L970" s="57" t="s">
        <v>1611</v>
      </c>
      <c r="M970" s="55" t="s">
        <v>1612</v>
      </c>
      <c r="N970" s="57" t="s">
        <v>878</v>
      </c>
      <c r="O970" s="38"/>
    </row>
    <row r="971" spans="1:15" s="28" customFormat="1">
      <c r="A971" s="172">
        <f t="shared" si="29"/>
        <v>962</v>
      </c>
      <c r="B971" s="42">
        <v>1360136</v>
      </c>
      <c r="C971" s="42" t="s">
        <v>1199</v>
      </c>
      <c r="D971" s="74">
        <v>38718</v>
      </c>
      <c r="E971" s="56" t="s">
        <v>563</v>
      </c>
      <c r="F971" s="42" t="s">
        <v>1191</v>
      </c>
      <c r="G971" s="42" t="s">
        <v>1199</v>
      </c>
      <c r="H971" s="57"/>
      <c r="I971" s="57"/>
      <c r="J971" s="57"/>
      <c r="K971" s="65">
        <v>140</v>
      </c>
      <c r="L971" s="57" t="s">
        <v>1611</v>
      </c>
      <c r="M971" s="55" t="s">
        <v>1612</v>
      </c>
      <c r="N971" s="57" t="s">
        <v>878</v>
      </c>
      <c r="O971" s="38"/>
    </row>
    <row r="972" spans="1:15" s="28" customFormat="1" ht="25.5">
      <c r="A972" s="172">
        <f t="shared" si="29"/>
        <v>963</v>
      </c>
      <c r="B972" s="42">
        <v>1360137</v>
      </c>
      <c r="C972" s="42" t="s">
        <v>1200</v>
      </c>
      <c r="D972" s="74">
        <v>33970</v>
      </c>
      <c r="E972" s="56" t="s">
        <v>563</v>
      </c>
      <c r="F972" s="42" t="s">
        <v>1191</v>
      </c>
      <c r="G972" s="42" t="s">
        <v>1200</v>
      </c>
      <c r="H972" s="57"/>
      <c r="I972" s="57"/>
      <c r="J972" s="57"/>
      <c r="K972" s="65">
        <v>524</v>
      </c>
      <c r="L972" s="57" t="s">
        <v>1611</v>
      </c>
      <c r="M972" s="55" t="s">
        <v>1612</v>
      </c>
      <c r="N972" s="57" t="s">
        <v>878</v>
      </c>
      <c r="O972" s="38"/>
    </row>
    <row r="973" spans="1:15" s="28" customFormat="1">
      <c r="A973" s="172">
        <f t="shared" si="29"/>
        <v>964</v>
      </c>
      <c r="B973" s="42">
        <v>1360134</v>
      </c>
      <c r="C973" s="42" t="s">
        <v>1648</v>
      </c>
      <c r="D973" s="74">
        <v>39083</v>
      </c>
      <c r="E973" s="56" t="s">
        <v>563</v>
      </c>
      <c r="F973" s="42" t="s">
        <v>1191</v>
      </c>
      <c r="G973" s="42" t="s">
        <v>1648</v>
      </c>
      <c r="H973" s="57"/>
      <c r="I973" s="57"/>
      <c r="J973" s="57"/>
      <c r="K973" s="65">
        <v>170</v>
      </c>
      <c r="L973" s="57" t="s">
        <v>1611</v>
      </c>
      <c r="M973" s="55" t="s">
        <v>1612</v>
      </c>
      <c r="N973" s="57" t="s">
        <v>878</v>
      </c>
      <c r="O973" s="38"/>
    </row>
    <row r="974" spans="1:15" s="28" customFormat="1">
      <c r="A974" s="172">
        <f t="shared" si="29"/>
        <v>965</v>
      </c>
      <c r="B974" s="42">
        <v>1360138</v>
      </c>
      <c r="C974" s="42" t="s">
        <v>1648</v>
      </c>
      <c r="D974" s="74">
        <v>39083</v>
      </c>
      <c r="E974" s="56" t="s">
        <v>563</v>
      </c>
      <c r="F974" s="42" t="s">
        <v>1191</v>
      </c>
      <c r="G974" s="42" t="s">
        <v>1648</v>
      </c>
      <c r="H974" s="57"/>
      <c r="I974" s="57"/>
      <c r="J974" s="57"/>
      <c r="K974" s="65">
        <v>914</v>
      </c>
      <c r="L974" s="57" t="s">
        <v>1611</v>
      </c>
      <c r="M974" s="55" t="s">
        <v>1612</v>
      </c>
      <c r="N974" s="57" t="s">
        <v>878</v>
      </c>
      <c r="O974" s="38"/>
    </row>
    <row r="975" spans="1:15" s="28" customFormat="1">
      <c r="A975" s="172">
        <f t="shared" si="29"/>
        <v>966</v>
      </c>
      <c r="B975" s="42">
        <v>1360139</v>
      </c>
      <c r="C975" s="42" t="s">
        <v>1648</v>
      </c>
      <c r="D975" s="74">
        <v>39083</v>
      </c>
      <c r="E975" s="56" t="s">
        <v>563</v>
      </c>
      <c r="F975" s="42" t="s">
        <v>1191</v>
      </c>
      <c r="G975" s="42" t="s">
        <v>1648</v>
      </c>
      <c r="H975" s="57"/>
      <c r="I975" s="57"/>
      <c r="J975" s="57"/>
      <c r="K975" s="65">
        <v>952</v>
      </c>
      <c r="L975" s="57" t="s">
        <v>1611</v>
      </c>
      <c r="M975" s="55" t="s">
        <v>1612</v>
      </c>
      <c r="N975" s="57" t="s">
        <v>878</v>
      </c>
      <c r="O975" s="38"/>
    </row>
    <row r="976" spans="1:15" s="28" customFormat="1" ht="25.5">
      <c r="A976" s="172">
        <f t="shared" si="29"/>
        <v>967</v>
      </c>
      <c r="B976" s="42">
        <v>1360123</v>
      </c>
      <c r="C976" s="42" t="s">
        <v>1201</v>
      </c>
      <c r="D976" s="74">
        <v>36526</v>
      </c>
      <c r="E976" s="56" t="s">
        <v>563</v>
      </c>
      <c r="F976" s="42" t="s">
        <v>1191</v>
      </c>
      <c r="G976" s="42" t="s">
        <v>1201</v>
      </c>
      <c r="H976" s="57"/>
      <c r="I976" s="57"/>
      <c r="J976" s="57"/>
      <c r="K976" s="65">
        <v>9281.25</v>
      </c>
      <c r="L976" s="57" t="s">
        <v>1611</v>
      </c>
      <c r="M976" s="55" t="s">
        <v>1612</v>
      </c>
      <c r="N976" s="57" t="s">
        <v>878</v>
      </c>
      <c r="O976" s="38"/>
    </row>
    <row r="977" spans="1:229" s="28" customFormat="1">
      <c r="A977" s="172">
        <f t="shared" si="29"/>
        <v>968</v>
      </c>
      <c r="B977" s="42">
        <v>1360146</v>
      </c>
      <c r="C977" s="42" t="s">
        <v>719</v>
      </c>
      <c r="D977" s="74">
        <v>39083</v>
      </c>
      <c r="E977" s="56" t="s">
        <v>563</v>
      </c>
      <c r="F977" s="42" t="s">
        <v>1191</v>
      </c>
      <c r="G977" s="42" t="s">
        <v>719</v>
      </c>
      <c r="H977" s="57"/>
      <c r="I977" s="57"/>
      <c r="J977" s="57"/>
      <c r="K977" s="65">
        <v>6500</v>
      </c>
      <c r="L977" s="57" t="s">
        <v>1611</v>
      </c>
      <c r="M977" s="55" t="s">
        <v>1612</v>
      </c>
      <c r="N977" s="57" t="s">
        <v>878</v>
      </c>
      <c r="O977" s="38"/>
    </row>
    <row r="978" spans="1:229" s="28" customFormat="1">
      <c r="A978" s="172">
        <f t="shared" ref="A978:A1041" si="30">A977+1</f>
        <v>969</v>
      </c>
      <c r="B978" s="42">
        <v>1360141</v>
      </c>
      <c r="C978" s="42" t="s">
        <v>764</v>
      </c>
      <c r="D978" s="74">
        <v>39083</v>
      </c>
      <c r="E978" s="56" t="s">
        <v>563</v>
      </c>
      <c r="F978" s="42" t="s">
        <v>1191</v>
      </c>
      <c r="G978" s="42" t="s">
        <v>764</v>
      </c>
      <c r="H978" s="57"/>
      <c r="I978" s="57"/>
      <c r="J978" s="57"/>
      <c r="K978" s="65">
        <v>700</v>
      </c>
      <c r="L978" s="57" t="s">
        <v>1611</v>
      </c>
      <c r="M978" s="55" t="s">
        <v>1612</v>
      </c>
      <c r="N978" s="57" t="s">
        <v>878</v>
      </c>
      <c r="O978" s="38"/>
    </row>
    <row r="979" spans="1:229" s="28" customFormat="1">
      <c r="A979" s="172">
        <f t="shared" si="30"/>
        <v>970</v>
      </c>
      <c r="B979" s="42">
        <v>1360133</v>
      </c>
      <c r="C979" s="42" t="s">
        <v>364</v>
      </c>
      <c r="D979" s="74">
        <v>38718</v>
      </c>
      <c r="E979" s="56" t="s">
        <v>563</v>
      </c>
      <c r="F979" s="42" t="s">
        <v>1191</v>
      </c>
      <c r="G979" s="42" t="s">
        <v>364</v>
      </c>
      <c r="H979" s="57"/>
      <c r="I979" s="57"/>
      <c r="J979" s="57"/>
      <c r="K979" s="65">
        <v>19080</v>
      </c>
      <c r="L979" s="57" t="s">
        <v>1611</v>
      </c>
      <c r="M979" s="55" t="s">
        <v>1612</v>
      </c>
      <c r="N979" s="57" t="s">
        <v>878</v>
      </c>
      <c r="O979" s="38"/>
    </row>
    <row r="980" spans="1:229" s="28" customFormat="1">
      <c r="A980" s="172">
        <f t="shared" si="30"/>
        <v>971</v>
      </c>
      <c r="B980" s="42">
        <v>1360125</v>
      </c>
      <c r="C980" s="42" t="s">
        <v>1139</v>
      </c>
      <c r="D980" s="74">
        <v>37257</v>
      </c>
      <c r="E980" s="56" t="s">
        <v>563</v>
      </c>
      <c r="F980" s="42" t="s">
        <v>1191</v>
      </c>
      <c r="G980" s="42" t="s">
        <v>1139</v>
      </c>
      <c r="H980" s="57"/>
      <c r="I980" s="57"/>
      <c r="J980" s="57"/>
      <c r="K980" s="65">
        <v>12117.6</v>
      </c>
      <c r="L980" s="57" t="s">
        <v>1611</v>
      </c>
      <c r="M980" s="55" t="s">
        <v>1612</v>
      </c>
      <c r="N980" s="57" t="s">
        <v>878</v>
      </c>
      <c r="O980" s="38"/>
    </row>
    <row r="981" spans="1:229" s="28" customFormat="1">
      <c r="A981" s="172">
        <f t="shared" si="30"/>
        <v>972</v>
      </c>
      <c r="B981" s="42" t="s">
        <v>535</v>
      </c>
      <c r="C981" s="42" t="s">
        <v>1202</v>
      </c>
      <c r="D981" s="74">
        <v>38718</v>
      </c>
      <c r="E981" s="56" t="s">
        <v>563</v>
      </c>
      <c r="F981" s="42" t="s">
        <v>1191</v>
      </c>
      <c r="G981" s="42" t="s">
        <v>1202</v>
      </c>
      <c r="H981" s="69"/>
      <c r="I981" s="69"/>
      <c r="J981" s="69"/>
      <c r="K981" s="66">
        <v>2038</v>
      </c>
      <c r="L981" s="57" t="s">
        <v>1611</v>
      </c>
      <c r="M981" s="63" t="s">
        <v>1612</v>
      </c>
      <c r="N981" s="57" t="s">
        <v>878</v>
      </c>
      <c r="O981" s="38"/>
    </row>
    <row r="982" spans="1:229" s="26" customFormat="1">
      <c r="A982" s="172">
        <f t="shared" si="30"/>
        <v>973</v>
      </c>
      <c r="B982" s="54" t="s">
        <v>1204</v>
      </c>
      <c r="C982" s="59" t="s">
        <v>369</v>
      </c>
      <c r="D982" s="69">
        <v>1988</v>
      </c>
      <c r="E982" s="62" t="s">
        <v>563</v>
      </c>
      <c r="F982" s="59"/>
      <c r="G982" s="59" t="s">
        <v>771</v>
      </c>
      <c r="H982" s="37"/>
      <c r="I982" s="37"/>
      <c r="J982" s="37"/>
      <c r="K982" s="65">
        <v>20000</v>
      </c>
      <c r="L982" s="57" t="s">
        <v>1603</v>
      </c>
      <c r="M982" s="84"/>
      <c r="N982" s="57" t="s">
        <v>878</v>
      </c>
      <c r="O982" s="38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  <c r="CX982" s="25"/>
      <c r="CY982" s="25"/>
      <c r="CZ982" s="25"/>
      <c r="DA982" s="25"/>
      <c r="DB982" s="25"/>
      <c r="DC982" s="25"/>
      <c r="DD982" s="25"/>
      <c r="DE982" s="25"/>
      <c r="DF982" s="25"/>
      <c r="DG982" s="25"/>
      <c r="DH982" s="25"/>
      <c r="DI982" s="25"/>
      <c r="DJ982" s="25"/>
      <c r="DK982" s="25"/>
      <c r="DL982" s="25"/>
      <c r="DM982" s="25"/>
      <c r="DN982" s="25"/>
      <c r="DO982" s="25"/>
      <c r="DP982" s="25"/>
      <c r="DQ982" s="25"/>
      <c r="DR982" s="25"/>
      <c r="DS982" s="25"/>
      <c r="DT982" s="25"/>
      <c r="DU982" s="25"/>
      <c r="DV982" s="25"/>
      <c r="DW982" s="25"/>
      <c r="DX982" s="25"/>
      <c r="DY982" s="25"/>
      <c r="DZ982" s="25"/>
      <c r="EA982" s="25"/>
      <c r="EB982" s="25"/>
      <c r="EC982" s="25"/>
      <c r="ED982" s="25"/>
      <c r="EE982" s="25"/>
      <c r="EF982" s="25"/>
      <c r="EG982" s="25"/>
      <c r="EH982" s="25"/>
      <c r="EI982" s="25"/>
      <c r="EJ982" s="25"/>
      <c r="EK982" s="25"/>
      <c r="EL982" s="25"/>
      <c r="EM982" s="25"/>
      <c r="EN982" s="25"/>
      <c r="EO982" s="25"/>
      <c r="EP982" s="25"/>
      <c r="EQ982" s="25"/>
      <c r="ER982" s="25"/>
      <c r="ES982" s="25"/>
      <c r="ET982" s="25"/>
      <c r="EU982" s="25"/>
      <c r="EV982" s="25"/>
      <c r="EW982" s="25"/>
      <c r="EX982" s="25"/>
      <c r="EY982" s="25"/>
      <c r="EZ982" s="25"/>
      <c r="FA982" s="25"/>
      <c r="FB982" s="25"/>
      <c r="FC982" s="25"/>
      <c r="FD982" s="25"/>
      <c r="FE982" s="25"/>
      <c r="FF982" s="25"/>
      <c r="FG982" s="25"/>
      <c r="FH982" s="25"/>
      <c r="FI982" s="25"/>
      <c r="FJ982" s="25"/>
      <c r="FK982" s="25"/>
      <c r="FL982" s="25"/>
      <c r="FM982" s="25"/>
      <c r="FN982" s="25"/>
      <c r="FO982" s="25"/>
      <c r="FP982" s="25"/>
      <c r="FQ982" s="25"/>
      <c r="FR982" s="25"/>
      <c r="FS982" s="25"/>
      <c r="FT982" s="25"/>
      <c r="FU982" s="25"/>
      <c r="FV982" s="25"/>
      <c r="FW982" s="25"/>
      <c r="FX982" s="25"/>
      <c r="FY982" s="25"/>
      <c r="FZ982" s="25"/>
      <c r="GA982" s="25"/>
      <c r="GB982" s="25"/>
      <c r="GC982" s="25"/>
      <c r="GD982" s="25"/>
      <c r="GE982" s="25"/>
      <c r="GF982" s="25"/>
      <c r="GG982" s="25"/>
      <c r="GH982" s="25"/>
      <c r="GI982" s="25"/>
      <c r="GJ982" s="25"/>
      <c r="GK982" s="25"/>
      <c r="GL982" s="25"/>
      <c r="GM982" s="25"/>
      <c r="GN982" s="25"/>
      <c r="GO982" s="25"/>
      <c r="GP982" s="25"/>
      <c r="GQ982" s="25"/>
      <c r="GR982" s="25"/>
      <c r="GS982" s="25"/>
      <c r="GT982" s="25"/>
      <c r="GU982" s="25"/>
      <c r="GV982" s="25"/>
      <c r="GW982" s="25"/>
      <c r="GX982" s="25"/>
      <c r="GY982" s="25"/>
      <c r="GZ982" s="25"/>
      <c r="HA982" s="25"/>
      <c r="HB982" s="25"/>
      <c r="HC982" s="25"/>
      <c r="HD982" s="25"/>
      <c r="HE982" s="25"/>
      <c r="HF982" s="25"/>
      <c r="HG982" s="25"/>
      <c r="HH982" s="25"/>
      <c r="HI982" s="25"/>
      <c r="HJ982" s="25"/>
      <c r="HK982" s="25"/>
      <c r="HL982" s="25"/>
      <c r="HM982" s="25"/>
      <c r="HN982" s="25"/>
      <c r="HO982" s="25"/>
      <c r="HP982" s="25"/>
      <c r="HQ982" s="25"/>
      <c r="HR982" s="25"/>
      <c r="HS982" s="25"/>
      <c r="HT982" s="25"/>
      <c r="HU982" s="25"/>
    </row>
    <row r="983" spans="1:229" s="26" customFormat="1">
      <c r="A983" s="172">
        <f t="shared" si="30"/>
        <v>974</v>
      </c>
      <c r="B983" s="54" t="s">
        <v>1205</v>
      </c>
      <c r="C983" s="59" t="s">
        <v>369</v>
      </c>
      <c r="D983" s="69">
        <v>1988</v>
      </c>
      <c r="E983" s="37" t="s">
        <v>563</v>
      </c>
      <c r="F983" s="42"/>
      <c r="G983" s="42" t="s">
        <v>1935</v>
      </c>
      <c r="H983" s="37"/>
      <c r="I983" s="37"/>
      <c r="J983" s="37"/>
      <c r="K983" s="65">
        <v>25000</v>
      </c>
      <c r="L983" s="57" t="s">
        <v>1603</v>
      </c>
      <c r="M983" s="84"/>
      <c r="N983" s="57" t="s">
        <v>878</v>
      </c>
      <c r="O983" s="38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  <c r="CU983" s="25"/>
      <c r="CV983" s="25"/>
      <c r="CW983" s="25"/>
      <c r="CX983" s="25"/>
      <c r="CY983" s="25"/>
      <c r="CZ983" s="25"/>
      <c r="DA983" s="25"/>
      <c r="DB983" s="25"/>
      <c r="DC983" s="25"/>
      <c r="DD983" s="25"/>
      <c r="DE983" s="25"/>
      <c r="DF983" s="25"/>
      <c r="DG983" s="25"/>
      <c r="DH983" s="25"/>
      <c r="DI983" s="25"/>
      <c r="DJ983" s="25"/>
      <c r="DK983" s="25"/>
      <c r="DL983" s="25"/>
      <c r="DM983" s="25"/>
      <c r="DN983" s="25"/>
      <c r="DO983" s="25"/>
      <c r="DP983" s="25"/>
      <c r="DQ983" s="25"/>
      <c r="DR983" s="25"/>
      <c r="DS983" s="25"/>
      <c r="DT983" s="25"/>
      <c r="DU983" s="25"/>
      <c r="DV983" s="25"/>
      <c r="DW983" s="25"/>
      <c r="DX983" s="25"/>
      <c r="DY983" s="25"/>
      <c r="DZ983" s="25"/>
      <c r="EA983" s="25"/>
      <c r="EB983" s="25"/>
      <c r="EC983" s="25"/>
      <c r="ED983" s="25"/>
      <c r="EE983" s="25"/>
      <c r="EF983" s="25"/>
      <c r="EG983" s="25"/>
      <c r="EH983" s="25"/>
      <c r="EI983" s="25"/>
      <c r="EJ983" s="25"/>
      <c r="EK983" s="25"/>
      <c r="EL983" s="25"/>
      <c r="EM983" s="25"/>
      <c r="EN983" s="25"/>
      <c r="EO983" s="25"/>
      <c r="EP983" s="25"/>
      <c r="EQ983" s="25"/>
      <c r="ER983" s="25"/>
      <c r="ES983" s="25"/>
      <c r="ET983" s="25"/>
      <c r="EU983" s="25"/>
      <c r="EV983" s="25"/>
      <c r="EW983" s="25"/>
      <c r="EX983" s="25"/>
      <c r="EY983" s="25"/>
      <c r="EZ983" s="25"/>
      <c r="FA983" s="25"/>
      <c r="FB983" s="25"/>
      <c r="FC983" s="25"/>
      <c r="FD983" s="25"/>
      <c r="FE983" s="25"/>
      <c r="FF983" s="25"/>
      <c r="FG983" s="25"/>
      <c r="FH983" s="25"/>
      <c r="FI983" s="25"/>
      <c r="FJ983" s="25"/>
      <c r="FK983" s="25"/>
      <c r="FL983" s="25"/>
      <c r="FM983" s="25"/>
      <c r="FN983" s="25"/>
      <c r="FO983" s="25"/>
      <c r="FP983" s="25"/>
      <c r="FQ983" s="25"/>
      <c r="FR983" s="25"/>
      <c r="FS983" s="25"/>
      <c r="FT983" s="25"/>
      <c r="FU983" s="25"/>
      <c r="FV983" s="25"/>
      <c r="FW983" s="25"/>
      <c r="FX983" s="25"/>
      <c r="FY983" s="25"/>
      <c r="FZ983" s="25"/>
      <c r="GA983" s="25"/>
      <c r="GB983" s="25"/>
      <c r="GC983" s="25"/>
      <c r="GD983" s="25"/>
      <c r="GE983" s="25"/>
      <c r="GF983" s="25"/>
      <c r="GG983" s="25"/>
      <c r="GH983" s="25"/>
      <c r="GI983" s="25"/>
      <c r="GJ983" s="25"/>
      <c r="GK983" s="25"/>
      <c r="GL983" s="25"/>
      <c r="GM983" s="25"/>
      <c r="GN983" s="25"/>
      <c r="GO983" s="25"/>
      <c r="GP983" s="25"/>
      <c r="GQ983" s="25"/>
      <c r="GR983" s="25"/>
      <c r="GS983" s="25"/>
      <c r="GT983" s="25"/>
      <c r="GU983" s="25"/>
      <c r="GV983" s="25"/>
      <c r="GW983" s="25"/>
      <c r="GX983" s="25"/>
      <c r="GY983" s="25"/>
      <c r="GZ983" s="25"/>
      <c r="HA983" s="25"/>
      <c r="HB983" s="25"/>
      <c r="HC983" s="25"/>
      <c r="HD983" s="25"/>
      <c r="HE983" s="25"/>
      <c r="HF983" s="25"/>
      <c r="HG983" s="25"/>
      <c r="HH983" s="25"/>
      <c r="HI983" s="25"/>
      <c r="HJ983" s="25"/>
      <c r="HK983" s="25"/>
      <c r="HL983" s="25"/>
      <c r="HM983" s="25"/>
      <c r="HN983" s="25"/>
      <c r="HO983" s="25"/>
      <c r="HP983" s="25"/>
      <c r="HQ983" s="25"/>
      <c r="HR983" s="25"/>
      <c r="HS983" s="25"/>
      <c r="HT983" s="25"/>
      <c r="HU983" s="25"/>
    </row>
    <row r="984" spans="1:229" s="26" customFormat="1">
      <c r="A984" s="172">
        <f t="shared" si="30"/>
        <v>975</v>
      </c>
      <c r="B984" s="54" t="s">
        <v>1206</v>
      </c>
      <c r="C984" s="59" t="s">
        <v>369</v>
      </c>
      <c r="D984" s="57">
        <v>1986</v>
      </c>
      <c r="E984" s="37" t="s">
        <v>563</v>
      </c>
      <c r="F984" s="42"/>
      <c r="G984" s="42" t="s">
        <v>772</v>
      </c>
      <c r="H984" s="37"/>
      <c r="I984" s="37"/>
      <c r="J984" s="37"/>
      <c r="K984" s="65">
        <v>45000</v>
      </c>
      <c r="L984" s="57" t="s">
        <v>1603</v>
      </c>
      <c r="M984" s="84"/>
      <c r="N984" s="57" t="s">
        <v>878</v>
      </c>
      <c r="O984" s="38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  <c r="CX984" s="25"/>
      <c r="CY984" s="25"/>
      <c r="CZ984" s="25"/>
      <c r="DA984" s="25"/>
      <c r="DB984" s="25"/>
      <c r="DC984" s="25"/>
      <c r="DD984" s="25"/>
      <c r="DE984" s="25"/>
      <c r="DF984" s="25"/>
      <c r="DG984" s="25"/>
      <c r="DH984" s="25"/>
      <c r="DI984" s="25"/>
      <c r="DJ984" s="25"/>
      <c r="DK984" s="25"/>
      <c r="DL984" s="25"/>
      <c r="DM984" s="25"/>
      <c r="DN984" s="25"/>
      <c r="DO984" s="25"/>
      <c r="DP984" s="25"/>
      <c r="DQ984" s="25"/>
      <c r="DR984" s="25"/>
      <c r="DS984" s="25"/>
      <c r="DT984" s="25"/>
      <c r="DU984" s="25"/>
      <c r="DV984" s="25"/>
      <c r="DW984" s="25"/>
      <c r="DX984" s="25"/>
      <c r="DY984" s="25"/>
      <c r="DZ984" s="25"/>
      <c r="EA984" s="25"/>
      <c r="EB984" s="25"/>
      <c r="EC984" s="25"/>
      <c r="ED984" s="25"/>
      <c r="EE984" s="25"/>
      <c r="EF984" s="25"/>
      <c r="EG984" s="25"/>
      <c r="EH984" s="25"/>
      <c r="EI984" s="25"/>
      <c r="EJ984" s="25"/>
      <c r="EK984" s="25"/>
      <c r="EL984" s="25"/>
      <c r="EM984" s="25"/>
      <c r="EN984" s="25"/>
      <c r="EO984" s="25"/>
      <c r="EP984" s="25"/>
      <c r="EQ984" s="25"/>
      <c r="ER984" s="25"/>
      <c r="ES984" s="25"/>
      <c r="ET984" s="25"/>
      <c r="EU984" s="25"/>
      <c r="EV984" s="25"/>
      <c r="EW984" s="25"/>
      <c r="EX984" s="25"/>
      <c r="EY984" s="25"/>
      <c r="EZ984" s="25"/>
      <c r="FA984" s="25"/>
      <c r="FB984" s="25"/>
      <c r="FC984" s="25"/>
      <c r="FD984" s="25"/>
      <c r="FE984" s="25"/>
      <c r="FF984" s="25"/>
      <c r="FG984" s="25"/>
      <c r="FH984" s="25"/>
      <c r="FI984" s="25"/>
      <c r="FJ984" s="25"/>
      <c r="FK984" s="25"/>
      <c r="FL984" s="25"/>
      <c r="FM984" s="25"/>
      <c r="FN984" s="25"/>
      <c r="FO984" s="25"/>
      <c r="FP984" s="25"/>
      <c r="FQ984" s="25"/>
      <c r="FR984" s="25"/>
      <c r="FS984" s="25"/>
      <c r="FT984" s="25"/>
      <c r="FU984" s="25"/>
      <c r="FV984" s="25"/>
      <c r="FW984" s="25"/>
      <c r="FX984" s="25"/>
      <c r="FY984" s="25"/>
      <c r="FZ984" s="25"/>
      <c r="GA984" s="25"/>
      <c r="GB984" s="25"/>
      <c r="GC984" s="25"/>
      <c r="GD984" s="25"/>
      <c r="GE984" s="25"/>
      <c r="GF984" s="25"/>
      <c r="GG984" s="25"/>
      <c r="GH984" s="25"/>
      <c r="GI984" s="25"/>
      <c r="GJ984" s="25"/>
      <c r="GK984" s="25"/>
      <c r="GL984" s="25"/>
      <c r="GM984" s="25"/>
      <c r="GN984" s="25"/>
      <c r="GO984" s="25"/>
      <c r="GP984" s="25"/>
      <c r="GQ984" s="25"/>
      <c r="GR984" s="25"/>
      <c r="GS984" s="25"/>
      <c r="GT984" s="25"/>
      <c r="GU984" s="25"/>
      <c r="GV984" s="25"/>
      <c r="GW984" s="25"/>
      <c r="GX984" s="25"/>
      <c r="GY984" s="25"/>
      <c r="GZ984" s="25"/>
      <c r="HA984" s="25"/>
      <c r="HB984" s="25"/>
      <c r="HC984" s="25"/>
      <c r="HD984" s="25"/>
      <c r="HE984" s="25"/>
      <c r="HF984" s="25"/>
      <c r="HG984" s="25"/>
      <c r="HH984" s="25"/>
      <c r="HI984" s="25"/>
      <c r="HJ984" s="25"/>
      <c r="HK984" s="25"/>
      <c r="HL984" s="25"/>
      <c r="HM984" s="25"/>
      <c r="HN984" s="25"/>
      <c r="HO984" s="25"/>
      <c r="HP984" s="25"/>
      <c r="HQ984" s="25"/>
      <c r="HR984" s="25"/>
      <c r="HS984" s="25"/>
      <c r="HT984" s="25"/>
      <c r="HU984" s="25"/>
    </row>
    <row r="985" spans="1:229" s="191" customFormat="1" ht="25.5">
      <c r="A985" s="172">
        <f t="shared" si="30"/>
        <v>976</v>
      </c>
      <c r="B985" s="173" t="s">
        <v>611</v>
      </c>
      <c r="C985" s="183" t="s">
        <v>877</v>
      </c>
      <c r="D985" s="177">
        <v>1997</v>
      </c>
      <c r="E985" s="175" t="s">
        <v>894</v>
      </c>
      <c r="F985" s="175" t="s">
        <v>443</v>
      </c>
      <c r="G985" s="172"/>
      <c r="H985" s="172"/>
      <c r="I985" s="172"/>
      <c r="J985" s="172"/>
      <c r="K985" s="184">
        <v>15000</v>
      </c>
      <c r="L985" s="172" t="s">
        <v>1603</v>
      </c>
      <c r="M985" s="179" t="s">
        <v>2448</v>
      </c>
      <c r="N985" s="172" t="s">
        <v>878</v>
      </c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90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90"/>
      <c r="AK985" s="190"/>
      <c r="AL985" s="190"/>
      <c r="AM985" s="190"/>
      <c r="AN985" s="190"/>
      <c r="AO985" s="190"/>
      <c r="AP985" s="190"/>
      <c r="AQ985" s="190"/>
      <c r="AR985" s="190"/>
      <c r="AS985" s="190"/>
      <c r="AT985" s="190"/>
      <c r="AU985" s="190"/>
      <c r="AV985" s="190"/>
      <c r="AW985" s="190"/>
      <c r="AX985" s="190"/>
      <c r="AY985" s="190"/>
      <c r="AZ985" s="190"/>
      <c r="BA985" s="190"/>
      <c r="BB985" s="190"/>
      <c r="BC985" s="190"/>
      <c r="BD985" s="190"/>
      <c r="BE985" s="190"/>
      <c r="BF985" s="190"/>
      <c r="BG985" s="190"/>
      <c r="BH985" s="190"/>
      <c r="BI985" s="190"/>
      <c r="BJ985" s="190"/>
      <c r="BK985" s="190"/>
      <c r="BL985" s="190"/>
      <c r="BM985" s="190"/>
      <c r="BN985" s="190"/>
      <c r="BO985" s="190"/>
      <c r="BP985" s="190"/>
      <c r="BQ985" s="190"/>
      <c r="BR985" s="190"/>
      <c r="BS985" s="190"/>
      <c r="BT985" s="190"/>
      <c r="BU985" s="190"/>
      <c r="BV985" s="190"/>
      <c r="BW985" s="190"/>
      <c r="BX985" s="190"/>
      <c r="BY985" s="190"/>
      <c r="BZ985" s="190"/>
      <c r="CA985" s="190"/>
      <c r="CB985" s="190"/>
      <c r="CC985" s="190"/>
      <c r="CD985" s="190"/>
      <c r="CE985" s="190"/>
      <c r="CF985" s="190"/>
      <c r="CG985" s="190"/>
      <c r="CH985" s="190"/>
      <c r="CI985" s="190"/>
      <c r="CJ985" s="190"/>
      <c r="CK985" s="190"/>
      <c r="CL985" s="190"/>
      <c r="CM985" s="190"/>
      <c r="CN985" s="190"/>
      <c r="CO985" s="190"/>
      <c r="CP985" s="190"/>
      <c r="CQ985" s="190"/>
      <c r="CR985" s="190"/>
      <c r="CS985" s="190"/>
      <c r="CT985" s="190"/>
      <c r="CU985" s="190"/>
      <c r="CV985" s="190"/>
      <c r="CW985" s="190"/>
      <c r="CX985" s="190"/>
      <c r="CY985" s="190"/>
      <c r="CZ985" s="190"/>
      <c r="DA985" s="190"/>
      <c r="DB985" s="190"/>
      <c r="DC985" s="190"/>
      <c r="DD985" s="190"/>
      <c r="DE985" s="190"/>
      <c r="DF985" s="190"/>
      <c r="DG985" s="190"/>
      <c r="DH985" s="190"/>
      <c r="DI985" s="190"/>
      <c r="DJ985" s="190"/>
      <c r="DK985" s="190"/>
      <c r="DL985" s="190"/>
      <c r="DM985" s="190"/>
      <c r="DN985" s="190"/>
      <c r="DO985" s="190"/>
      <c r="DP985" s="190"/>
      <c r="DQ985" s="190"/>
      <c r="DR985" s="190"/>
      <c r="DS985" s="190"/>
      <c r="DT985" s="190"/>
      <c r="DU985" s="190"/>
      <c r="DV985" s="190"/>
      <c r="DW985" s="190"/>
      <c r="DX985" s="190"/>
      <c r="DY985" s="190"/>
      <c r="DZ985" s="190"/>
      <c r="EA985" s="190"/>
      <c r="EB985" s="190"/>
      <c r="EC985" s="190"/>
      <c r="ED985" s="190"/>
      <c r="EE985" s="190"/>
      <c r="EF985" s="190"/>
      <c r="EG985" s="190"/>
      <c r="EH985" s="190"/>
      <c r="EI985" s="190"/>
      <c r="EJ985" s="190"/>
      <c r="EK985" s="190"/>
      <c r="EL985" s="190"/>
      <c r="EM985" s="190"/>
      <c r="EN985" s="190"/>
      <c r="EO985" s="190"/>
      <c r="EP985" s="190"/>
      <c r="EQ985" s="190"/>
      <c r="ER985" s="190"/>
      <c r="ES985" s="190"/>
      <c r="ET985" s="190"/>
      <c r="EU985" s="190"/>
      <c r="EV985" s="190"/>
      <c r="EW985" s="190"/>
      <c r="EX985" s="190"/>
      <c r="EY985" s="190"/>
      <c r="EZ985" s="190"/>
      <c r="FA985" s="190"/>
      <c r="FB985" s="190"/>
      <c r="FC985" s="190"/>
      <c r="FD985" s="190"/>
      <c r="FE985" s="190"/>
      <c r="FF985" s="190"/>
      <c r="FG985" s="190"/>
      <c r="FH985" s="190"/>
      <c r="FI985" s="190"/>
      <c r="FJ985" s="190"/>
      <c r="FK985" s="190"/>
      <c r="FL985" s="190"/>
      <c r="FM985" s="190"/>
      <c r="FN985" s="190"/>
      <c r="FO985" s="190"/>
      <c r="FP985" s="190"/>
      <c r="FQ985" s="190"/>
      <c r="FR985" s="190"/>
      <c r="FS985" s="190"/>
      <c r="FT985" s="190"/>
      <c r="FU985" s="190"/>
      <c r="FV985" s="190"/>
      <c r="FW985" s="190"/>
      <c r="FX985" s="190"/>
      <c r="FY985" s="190"/>
      <c r="FZ985" s="190"/>
      <c r="GA985" s="190"/>
      <c r="GB985" s="190"/>
      <c r="GC985" s="190"/>
      <c r="GD985" s="190"/>
      <c r="GE985" s="190"/>
      <c r="GF985" s="190"/>
      <c r="GG985" s="190"/>
      <c r="GH985" s="190"/>
      <c r="GI985" s="190"/>
      <c r="GJ985" s="190"/>
      <c r="GK985" s="190"/>
      <c r="GL985" s="190"/>
      <c r="GM985" s="190"/>
      <c r="GN985" s="190"/>
      <c r="GO985" s="190"/>
      <c r="GP985" s="190"/>
      <c r="GQ985" s="190"/>
      <c r="GR985" s="190"/>
      <c r="GS985" s="190"/>
      <c r="GT985" s="190"/>
      <c r="GU985" s="190"/>
      <c r="GV985" s="190"/>
      <c r="GW985" s="190"/>
      <c r="GX985" s="190"/>
      <c r="GY985" s="190"/>
      <c r="GZ985" s="190"/>
      <c r="HA985" s="190"/>
      <c r="HB985" s="190"/>
      <c r="HC985" s="190"/>
      <c r="HD985" s="190"/>
      <c r="HE985" s="190"/>
      <c r="HF985" s="190"/>
      <c r="HG985" s="190"/>
      <c r="HH985" s="190"/>
      <c r="HI985" s="190"/>
      <c r="HJ985" s="190"/>
      <c r="HK985" s="190"/>
      <c r="HL985" s="190"/>
      <c r="HM985" s="190"/>
      <c r="HN985" s="190"/>
      <c r="HO985" s="190"/>
      <c r="HP985" s="190"/>
      <c r="HQ985" s="190"/>
      <c r="HR985" s="190"/>
      <c r="HS985" s="190"/>
      <c r="HT985" s="190"/>
      <c r="HU985" s="190"/>
    </row>
    <row r="986" spans="1:229" s="191" customFormat="1" ht="25.5">
      <c r="A986" s="172">
        <f t="shared" si="30"/>
        <v>977</v>
      </c>
      <c r="B986" s="173" t="s">
        <v>612</v>
      </c>
      <c r="C986" s="183" t="s">
        <v>613</v>
      </c>
      <c r="D986" s="177">
        <v>1990</v>
      </c>
      <c r="E986" s="175" t="s">
        <v>894</v>
      </c>
      <c r="F986" s="175" t="s">
        <v>821</v>
      </c>
      <c r="G986" s="172"/>
      <c r="H986" s="172"/>
      <c r="I986" s="172"/>
      <c r="J986" s="172"/>
      <c r="K986" s="184">
        <v>15000</v>
      </c>
      <c r="L986" s="172" t="s">
        <v>1603</v>
      </c>
      <c r="M986" s="179" t="s">
        <v>2448</v>
      </c>
      <c r="N986" s="172" t="s">
        <v>878</v>
      </c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90"/>
      <c r="AA986" s="190"/>
      <c r="AB986" s="190"/>
      <c r="AC986" s="190"/>
      <c r="AD986" s="190"/>
      <c r="AE986" s="190"/>
      <c r="AF986" s="190"/>
      <c r="AG986" s="190"/>
      <c r="AH986" s="190"/>
      <c r="AI986" s="190"/>
      <c r="AJ986" s="190"/>
      <c r="AK986" s="190"/>
      <c r="AL986" s="190"/>
      <c r="AM986" s="190"/>
      <c r="AN986" s="190"/>
      <c r="AO986" s="190"/>
      <c r="AP986" s="190"/>
      <c r="AQ986" s="190"/>
      <c r="AR986" s="190"/>
      <c r="AS986" s="190"/>
      <c r="AT986" s="190"/>
      <c r="AU986" s="190"/>
      <c r="AV986" s="190"/>
      <c r="AW986" s="190"/>
      <c r="AX986" s="190"/>
      <c r="AY986" s="190"/>
      <c r="AZ986" s="190"/>
      <c r="BA986" s="190"/>
      <c r="BB986" s="190"/>
      <c r="BC986" s="190"/>
      <c r="BD986" s="190"/>
      <c r="BE986" s="190"/>
      <c r="BF986" s="190"/>
      <c r="BG986" s="190"/>
      <c r="BH986" s="190"/>
      <c r="BI986" s="190"/>
      <c r="BJ986" s="190"/>
      <c r="BK986" s="190"/>
      <c r="BL986" s="190"/>
      <c r="BM986" s="190"/>
      <c r="BN986" s="190"/>
      <c r="BO986" s="190"/>
      <c r="BP986" s="190"/>
      <c r="BQ986" s="190"/>
      <c r="BR986" s="190"/>
      <c r="BS986" s="190"/>
      <c r="BT986" s="190"/>
      <c r="BU986" s="190"/>
      <c r="BV986" s="190"/>
      <c r="BW986" s="190"/>
      <c r="BX986" s="190"/>
      <c r="BY986" s="190"/>
      <c r="BZ986" s="190"/>
      <c r="CA986" s="190"/>
      <c r="CB986" s="190"/>
      <c r="CC986" s="190"/>
      <c r="CD986" s="190"/>
      <c r="CE986" s="190"/>
      <c r="CF986" s="190"/>
      <c r="CG986" s="190"/>
      <c r="CH986" s="190"/>
      <c r="CI986" s="190"/>
      <c r="CJ986" s="190"/>
      <c r="CK986" s="190"/>
      <c r="CL986" s="190"/>
      <c r="CM986" s="190"/>
      <c r="CN986" s="190"/>
      <c r="CO986" s="190"/>
      <c r="CP986" s="190"/>
      <c r="CQ986" s="190"/>
      <c r="CR986" s="190"/>
      <c r="CS986" s="190"/>
      <c r="CT986" s="190"/>
      <c r="CU986" s="190"/>
      <c r="CV986" s="190"/>
      <c r="CW986" s="190"/>
      <c r="CX986" s="190"/>
      <c r="CY986" s="190"/>
      <c r="CZ986" s="190"/>
      <c r="DA986" s="190"/>
      <c r="DB986" s="190"/>
      <c r="DC986" s="190"/>
      <c r="DD986" s="190"/>
      <c r="DE986" s="190"/>
      <c r="DF986" s="190"/>
      <c r="DG986" s="190"/>
      <c r="DH986" s="190"/>
      <c r="DI986" s="190"/>
      <c r="DJ986" s="190"/>
      <c r="DK986" s="190"/>
      <c r="DL986" s="190"/>
      <c r="DM986" s="190"/>
      <c r="DN986" s="190"/>
      <c r="DO986" s="190"/>
      <c r="DP986" s="190"/>
      <c r="DQ986" s="190"/>
      <c r="DR986" s="190"/>
      <c r="DS986" s="190"/>
      <c r="DT986" s="190"/>
      <c r="DU986" s="190"/>
      <c r="DV986" s="190"/>
      <c r="DW986" s="190"/>
      <c r="DX986" s="190"/>
      <c r="DY986" s="190"/>
      <c r="DZ986" s="190"/>
      <c r="EA986" s="190"/>
      <c r="EB986" s="190"/>
      <c r="EC986" s="190"/>
      <c r="ED986" s="190"/>
      <c r="EE986" s="190"/>
      <c r="EF986" s="190"/>
      <c r="EG986" s="190"/>
      <c r="EH986" s="190"/>
      <c r="EI986" s="190"/>
      <c r="EJ986" s="190"/>
      <c r="EK986" s="190"/>
      <c r="EL986" s="190"/>
      <c r="EM986" s="190"/>
      <c r="EN986" s="190"/>
      <c r="EO986" s="190"/>
      <c r="EP986" s="190"/>
      <c r="EQ986" s="190"/>
      <c r="ER986" s="190"/>
      <c r="ES986" s="190"/>
      <c r="ET986" s="190"/>
      <c r="EU986" s="190"/>
      <c r="EV986" s="190"/>
      <c r="EW986" s="190"/>
      <c r="EX986" s="190"/>
      <c r="EY986" s="190"/>
      <c r="EZ986" s="190"/>
      <c r="FA986" s="190"/>
      <c r="FB986" s="190"/>
      <c r="FC986" s="190"/>
      <c r="FD986" s="190"/>
      <c r="FE986" s="190"/>
      <c r="FF986" s="190"/>
      <c r="FG986" s="190"/>
      <c r="FH986" s="190"/>
      <c r="FI986" s="190"/>
      <c r="FJ986" s="190"/>
      <c r="FK986" s="190"/>
      <c r="FL986" s="190"/>
      <c r="FM986" s="190"/>
      <c r="FN986" s="190"/>
      <c r="FO986" s="190"/>
      <c r="FP986" s="190"/>
      <c r="FQ986" s="190"/>
      <c r="FR986" s="190"/>
      <c r="FS986" s="190"/>
      <c r="FT986" s="190"/>
      <c r="FU986" s="190"/>
      <c r="FV986" s="190"/>
      <c r="FW986" s="190"/>
      <c r="FX986" s="190"/>
      <c r="FY986" s="190"/>
      <c r="FZ986" s="190"/>
      <c r="GA986" s="190"/>
      <c r="GB986" s="190"/>
      <c r="GC986" s="190"/>
      <c r="GD986" s="190"/>
      <c r="GE986" s="190"/>
      <c r="GF986" s="190"/>
      <c r="GG986" s="190"/>
      <c r="GH986" s="190"/>
      <c r="GI986" s="190"/>
      <c r="GJ986" s="190"/>
      <c r="GK986" s="190"/>
      <c r="GL986" s="190"/>
      <c r="GM986" s="190"/>
      <c r="GN986" s="190"/>
      <c r="GO986" s="190"/>
      <c r="GP986" s="190"/>
      <c r="GQ986" s="190"/>
      <c r="GR986" s="190"/>
      <c r="GS986" s="190"/>
      <c r="GT986" s="190"/>
      <c r="GU986" s="190"/>
      <c r="GV986" s="190"/>
      <c r="GW986" s="190"/>
      <c r="GX986" s="190"/>
      <c r="GY986" s="190"/>
      <c r="GZ986" s="190"/>
      <c r="HA986" s="190"/>
      <c r="HB986" s="190"/>
      <c r="HC986" s="190"/>
      <c r="HD986" s="190"/>
      <c r="HE986" s="190"/>
      <c r="HF986" s="190"/>
      <c r="HG986" s="190"/>
      <c r="HH986" s="190"/>
      <c r="HI986" s="190"/>
      <c r="HJ986" s="190"/>
      <c r="HK986" s="190"/>
      <c r="HL986" s="190"/>
      <c r="HM986" s="190"/>
      <c r="HN986" s="190"/>
      <c r="HO986" s="190"/>
      <c r="HP986" s="190"/>
      <c r="HQ986" s="190"/>
      <c r="HR986" s="190"/>
      <c r="HS986" s="190"/>
      <c r="HT986" s="190"/>
      <c r="HU986" s="190"/>
    </row>
    <row r="987" spans="1:229" s="191" customFormat="1" ht="25.5">
      <c r="A987" s="172">
        <f t="shared" si="30"/>
        <v>978</v>
      </c>
      <c r="B987" s="173" t="s">
        <v>614</v>
      </c>
      <c r="C987" s="183" t="s">
        <v>613</v>
      </c>
      <c r="D987" s="177">
        <v>1990</v>
      </c>
      <c r="E987" s="175" t="s">
        <v>894</v>
      </c>
      <c r="F987" s="175" t="s">
        <v>821</v>
      </c>
      <c r="G987" s="172"/>
      <c r="H987" s="172"/>
      <c r="I987" s="172"/>
      <c r="J987" s="172"/>
      <c r="K987" s="184">
        <v>15000</v>
      </c>
      <c r="L987" s="172" t="s">
        <v>1603</v>
      </c>
      <c r="M987" s="179" t="s">
        <v>2448</v>
      </c>
      <c r="N987" s="172" t="s">
        <v>878</v>
      </c>
      <c r="O987" s="190"/>
      <c r="P987" s="190"/>
      <c r="Q987" s="190"/>
      <c r="R987" s="190"/>
      <c r="S987" s="190"/>
      <c r="T987" s="190"/>
      <c r="U987" s="190"/>
      <c r="V987" s="190"/>
      <c r="W987" s="190"/>
      <c r="X987" s="190"/>
      <c r="Y987" s="190"/>
      <c r="Z987" s="190"/>
      <c r="AA987" s="190"/>
      <c r="AB987" s="190"/>
      <c r="AC987" s="190"/>
      <c r="AD987" s="190"/>
      <c r="AE987" s="190"/>
      <c r="AF987" s="190"/>
      <c r="AG987" s="190"/>
      <c r="AH987" s="190"/>
      <c r="AI987" s="190"/>
      <c r="AJ987" s="190"/>
      <c r="AK987" s="190"/>
      <c r="AL987" s="190"/>
      <c r="AM987" s="190"/>
      <c r="AN987" s="190"/>
      <c r="AO987" s="190"/>
      <c r="AP987" s="190"/>
      <c r="AQ987" s="190"/>
      <c r="AR987" s="190"/>
      <c r="AS987" s="190"/>
      <c r="AT987" s="190"/>
      <c r="AU987" s="190"/>
      <c r="AV987" s="190"/>
      <c r="AW987" s="190"/>
      <c r="AX987" s="190"/>
      <c r="AY987" s="190"/>
      <c r="AZ987" s="190"/>
      <c r="BA987" s="190"/>
      <c r="BB987" s="190"/>
      <c r="BC987" s="190"/>
      <c r="BD987" s="190"/>
      <c r="BE987" s="190"/>
      <c r="BF987" s="190"/>
      <c r="BG987" s="190"/>
      <c r="BH987" s="190"/>
      <c r="BI987" s="190"/>
      <c r="BJ987" s="190"/>
      <c r="BK987" s="190"/>
      <c r="BL987" s="190"/>
      <c r="BM987" s="190"/>
      <c r="BN987" s="190"/>
      <c r="BO987" s="190"/>
      <c r="BP987" s="190"/>
      <c r="BQ987" s="190"/>
      <c r="BR987" s="190"/>
      <c r="BS987" s="190"/>
      <c r="BT987" s="190"/>
      <c r="BU987" s="190"/>
      <c r="BV987" s="190"/>
      <c r="BW987" s="190"/>
      <c r="BX987" s="190"/>
      <c r="BY987" s="190"/>
      <c r="BZ987" s="190"/>
      <c r="CA987" s="190"/>
      <c r="CB987" s="190"/>
      <c r="CC987" s="190"/>
      <c r="CD987" s="190"/>
      <c r="CE987" s="190"/>
      <c r="CF987" s="190"/>
      <c r="CG987" s="190"/>
      <c r="CH987" s="190"/>
      <c r="CI987" s="190"/>
      <c r="CJ987" s="190"/>
      <c r="CK987" s="190"/>
      <c r="CL987" s="190"/>
      <c r="CM987" s="190"/>
      <c r="CN987" s="190"/>
      <c r="CO987" s="190"/>
      <c r="CP987" s="190"/>
      <c r="CQ987" s="190"/>
      <c r="CR987" s="190"/>
      <c r="CS987" s="190"/>
      <c r="CT987" s="190"/>
      <c r="CU987" s="190"/>
      <c r="CV987" s="190"/>
      <c r="CW987" s="190"/>
      <c r="CX987" s="190"/>
      <c r="CY987" s="190"/>
      <c r="CZ987" s="190"/>
      <c r="DA987" s="190"/>
      <c r="DB987" s="190"/>
      <c r="DC987" s="190"/>
      <c r="DD987" s="190"/>
      <c r="DE987" s="190"/>
      <c r="DF987" s="190"/>
      <c r="DG987" s="190"/>
      <c r="DH987" s="190"/>
      <c r="DI987" s="190"/>
      <c r="DJ987" s="190"/>
      <c r="DK987" s="190"/>
      <c r="DL987" s="190"/>
      <c r="DM987" s="190"/>
      <c r="DN987" s="190"/>
      <c r="DO987" s="190"/>
      <c r="DP987" s="190"/>
      <c r="DQ987" s="190"/>
      <c r="DR987" s="190"/>
      <c r="DS987" s="190"/>
      <c r="DT987" s="190"/>
      <c r="DU987" s="190"/>
      <c r="DV987" s="190"/>
      <c r="DW987" s="190"/>
      <c r="DX987" s="190"/>
      <c r="DY987" s="190"/>
      <c r="DZ987" s="190"/>
      <c r="EA987" s="190"/>
      <c r="EB987" s="190"/>
      <c r="EC987" s="190"/>
      <c r="ED987" s="190"/>
      <c r="EE987" s="190"/>
      <c r="EF987" s="190"/>
      <c r="EG987" s="190"/>
      <c r="EH987" s="190"/>
      <c r="EI987" s="190"/>
      <c r="EJ987" s="190"/>
      <c r="EK987" s="190"/>
      <c r="EL987" s="190"/>
      <c r="EM987" s="190"/>
      <c r="EN987" s="190"/>
      <c r="EO987" s="190"/>
      <c r="EP987" s="190"/>
      <c r="EQ987" s="190"/>
      <c r="ER987" s="190"/>
      <c r="ES987" s="190"/>
      <c r="ET987" s="190"/>
      <c r="EU987" s="190"/>
      <c r="EV987" s="190"/>
      <c r="EW987" s="190"/>
      <c r="EX987" s="190"/>
      <c r="EY987" s="190"/>
      <c r="EZ987" s="190"/>
      <c r="FA987" s="190"/>
      <c r="FB987" s="190"/>
      <c r="FC987" s="190"/>
      <c r="FD987" s="190"/>
      <c r="FE987" s="190"/>
      <c r="FF987" s="190"/>
      <c r="FG987" s="190"/>
      <c r="FH987" s="190"/>
      <c r="FI987" s="190"/>
      <c r="FJ987" s="190"/>
      <c r="FK987" s="190"/>
      <c r="FL987" s="190"/>
      <c r="FM987" s="190"/>
      <c r="FN987" s="190"/>
      <c r="FO987" s="190"/>
      <c r="FP987" s="190"/>
      <c r="FQ987" s="190"/>
      <c r="FR987" s="190"/>
      <c r="FS987" s="190"/>
      <c r="FT987" s="190"/>
      <c r="FU987" s="190"/>
      <c r="FV987" s="190"/>
      <c r="FW987" s="190"/>
      <c r="FX987" s="190"/>
      <c r="FY987" s="190"/>
      <c r="FZ987" s="190"/>
      <c r="GA987" s="190"/>
      <c r="GB987" s="190"/>
      <c r="GC987" s="190"/>
      <c r="GD987" s="190"/>
      <c r="GE987" s="190"/>
      <c r="GF987" s="190"/>
      <c r="GG987" s="190"/>
      <c r="GH987" s="190"/>
      <c r="GI987" s="190"/>
      <c r="GJ987" s="190"/>
      <c r="GK987" s="190"/>
      <c r="GL987" s="190"/>
      <c r="GM987" s="190"/>
      <c r="GN987" s="190"/>
      <c r="GO987" s="190"/>
      <c r="GP987" s="190"/>
      <c r="GQ987" s="190"/>
      <c r="GR987" s="190"/>
      <c r="GS987" s="190"/>
      <c r="GT987" s="190"/>
      <c r="GU987" s="190"/>
      <c r="GV987" s="190"/>
      <c r="GW987" s="190"/>
      <c r="GX987" s="190"/>
      <c r="GY987" s="190"/>
      <c r="GZ987" s="190"/>
      <c r="HA987" s="190"/>
      <c r="HB987" s="190"/>
      <c r="HC987" s="190"/>
      <c r="HD987" s="190"/>
      <c r="HE987" s="190"/>
      <c r="HF987" s="190"/>
      <c r="HG987" s="190"/>
      <c r="HH987" s="190"/>
      <c r="HI987" s="190"/>
      <c r="HJ987" s="190"/>
      <c r="HK987" s="190"/>
      <c r="HL987" s="190"/>
      <c r="HM987" s="190"/>
      <c r="HN987" s="190"/>
      <c r="HO987" s="190"/>
      <c r="HP987" s="190"/>
      <c r="HQ987" s="190"/>
      <c r="HR987" s="190"/>
      <c r="HS987" s="190"/>
      <c r="HT987" s="190"/>
      <c r="HU987" s="190"/>
    </row>
    <row r="988" spans="1:229" s="191" customFormat="1" ht="25.5">
      <c r="A988" s="172">
        <f t="shared" si="30"/>
        <v>979</v>
      </c>
      <c r="B988" s="173" t="s">
        <v>615</v>
      </c>
      <c r="C988" s="183" t="s">
        <v>616</v>
      </c>
      <c r="D988" s="177">
        <v>1997</v>
      </c>
      <c r="E988" s="175" t="s">
        <v>894</v>
      </c>
      <c r="F988" s="175" t="s">
        <v>821</v>
      </c>
      <c r="G988" s="172"/>
      <c r="H988" s="172"/>
      <c r="I988" s="172"/>
      <c r="J988" s="172"/>
      <c r="K988" s="184">
        <v>22000</v>
      </c>
      <c r="L988" s="172" t="s">
        <v>1603</v>
      </c>
      <c r="M988" s="179" t="s">
        <v>2448</v>
      </c>
      <c r="N988" s="172" t="s">
        <v>878</v>
      </c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90"/>
      <c r="AA988" s="190"/>
      <c r="AB988" s="190"/>
      <c r="AC988" s="190"/>
      <c r="AD988" s="190"/>
      <c r="AE988" s="190"/>
      <c r="AF988" s="190"/>
      <c r="AG988" s="190"/>
      <c r="AH988" s="190"/>
      <c r="AI988" s="190"/>
      <c r="AJ988" s="190"/>
      <c r="AK988" s="190"/>
      <c r="AL988" s="190"/>
      <c r="AM988" s="190"/>
      <c r="AN988" s="190"/>
      <c r="AO988" s="190"/>
      <c r="AP988" s="190"/>
      <c r="AQ988" s="190"/>
      <c r="AR988" s="190"/>
      <c r="AS988" s="190"/>
      <c r="AT988" s="190"/>
      <c r="AU988" s="190"/>
      <c r="AV988" s="190"/>
      <c r="AW988" s="190"/>
      <c r="AX988" s="190"/>
      <c r="AY988" s="190"/>
      <c r="AZ988" s="190"/>
      <c r="BA988" s="190"/>
      <c r="BB988" s="190"/>
      <c r="BC988" s="190"/>
      <c r="BD988" s="190"/>
      <c r="BE988" s="190"/>
      <c r="BF988" s="190"/>
      <c r="BG988" s="190"/>
      <c r="BH988" s="190"/>
      <c r="BI988" s="190"/>
      <c r="BJ988" s="190"/>
      <c r="BK988" s="190"/>
      <c r="BL988" s="190"/>
      <c r="BM988" s="190"/>
      <c r="BN988" s="190"/>
      <c r="BO988" s="190"/>
      <c r="BP988" s="190"/>
      <c r="BQ988" s="190"/>
      <c r="BR988" s="190"/>
      <c r="BS988" s="190"/>
      <c r="BT988" s="190"/>
      <c r="BU988" s="190"/>
      <c r="BV988" s="190"/>
      <c r="BW988" s="190"/>
      <c r="BX988" s="190"/>
      <c r="BY988" s="190"/>
      <c r="BZ988" s="190"/>
      <c r="CA988" s="190"/>
      <c r="CB988" s="190"/>
      <c r="CC988" s="190"/>
      <c r="CD988" s="190"/>
      <c r="CE988" s="190"/>
      <c r="CF988" s="190"/>
      <c r="CG988" s="190"/>
      <c r="CH988" s="190"/>
      <c r="CI988" s="190"/>
      <c r="CJ988" s="190"/>
      <c r="CK988" s="190"/>
      <c r="CL988" s="190"/>
      <c r="CM988" s="190"/>
      <c r="CN988" s="190"/>
      <c r="CO988" s="190"/>
      <c r="CP988" s="190"/>
      <c r="CQ988" s="190"/>
      <c r="CR988" s="190"/>
      <c r="CS988" s="190"/>
      <c r="CT988" s="190"/>
      <c r="CU988" s="190"/>
      <c r="CV988" s="190"/>
      <c r="CW988" s="190"/>
      <c r="CX988" s="190"/>
      <c r="CY988" s="190"/>
      <c r="CZ988" s="190"/>
      <c r="DA988" s="190"/>
      <c r="DB988" s="190"/>
      <c r="DC988" s="190"/>
      <c r="DD988" s="190"/>
      <c r="DE988" s="190"/>
      <c r="DF988" s="190"/>
      <c r="DG988" s="190"/>
      <c r="DH988" s="190"/>
      <c r="DI988" s="190"/>
      <c r="DJ988" s="190"/>
      <c r="DK988" s="190"/>
      <c r="DL988" s="190"/>
      <c r="DM988" s="190"/>
      <c r="DN988" s="190"/>
      <c r="DO988" s="190"/>
      <c r="DP988" s="190"/>
      <c r="DQ988" s="190"/>
      <c r="DR988" s="190"/>
      <c r="DS988" s="190"/>
      <c r="DT988" s="190"/>
      <c r="DU988" s="190"/>
      <c r="DV988" s="190"/>
      <c r="DW988" s="190"/>
      <c r="DX988" s="190"/>
      <c r="DY988" s="190"/>
      <c r="DZ988" s="190"/>
      <c r="EA988" s="190"/>
      <c r="EB988" s="190"/>
      <c r="EC988" s="190"/>
      <c r="ED988" s="190"/>
      <c r="EE988" s="190"/>
      <c r="EF988" s="190"/>
      <c r="EG988" s="190"/>
      <c r="EH988" s="190"/>
      <c r="EI988" s="190"/>
      <c r="EJ988" s="190"/>
      <c r="EK988" s="190"/>
      <c r="EL988" s="190"/>
      <c r="EM988" s="190"/>
      <c r="EN988" s="190"/>
      <c r="EO988" s="190"/>
      <c r="EP988" s="190"/>
      <c r="EQ988" s="190"/>
      <c r="ER988" s="190"/>
      <c r="ES988" s="190"/>
      <c r="ET988" s="190"/>
      <c r="EU988" s="190"/>
      <c r="EV988" s="190"/>
      <c r="EW988" s="190"/>
      <c r="EX988" s="190"/>
      <c r="EY988" s="190"/>
      <c r="EZ988" s="190"/>
      <c r="FA988" s="190"/>
      <c r="FB988" s="190"/>
      <c r="FC988" s="190"/>
      <c r="FD988" s="190"/>
      <c r="FE988" s="190"/>
      <c r="FF988" s="190"/>
      <c r="FG988" s="190"/>
      <c r="FH988" s="190"/>
      <c r="FI988" s="190"/>
      <c r="FJ988" s="190"/>
      <c r="FK988" s="190"/>
      <c r="FL988" s="190"/>
      <c r="FM988" s="190"/>
      <c r="FN988" s="190"/>
      <c r="FO988" s="190"/>
      <c r="FP988" s="190"/>
      <c r="FQ988" s="190"/>
      <c r="FR988" s="190"/>
      <c r="FS988" s="190"/>
      <c r="FT988" s="190"/>
      <c r="FU988" s="190"/>
      <c r="FV988" s="190"/>
      <c r="FW988" s="190"/>
      <c r="FX988" s="190"/>
      <c r="FY988" s="190"/>
      <c r="FZ988" s="190"/>
      <c r="GA988" s="190"/>
      <c r="GB988" s="190"/>
      <c r="GC988" s="190"/>
      <c r="GD988" s="190"/>
      <c r="GE988" s="190"/>
      <c r="GF988" s="190"/>
      <c r="GG988" s="190"/>
      <c r="GH988" s="190"/>
      <c r="GI988" s="190"/>
      <c r="GJ988" s="190"/>
      <c r="GK988" s="190"/>
      <c r="GL988" s="190"/>
      <c r="GM988" s="190"/>
      <c r="GN988" s="190"/>
      <c r="GO988" s="190"/>
      <c r="GP988" s="190"/>
      <c r="GQ988" s="190"/>
      <c r="GR988" s="190"/>
      <c r="GS988" s="190"/>
      <c r="GT988" s="190"/>
      <c r="GU988" s="190"/>
      <c r="GV988" s="190"/>
      <c r="GW988" s="190"/>
      <c r="GX988" s="190"/>
      <c r="GY988" s="190"/>
      <c r="GZ988" s="190"/>
      <c r="HA988" s="190"/>
      <c r="HB988" s="190"/>
      <c r="HC988" s="190"/>
      <c r="HD988" s="190"/>
      <c r="HE988" s="190"/>
      <c r="HF988" s="190"/>
      <c r="HG988" s="190"/>
      <c r="HH988" s="190"/>
      <c r="HI988" s="190"/>
      <c r="HJ988" s="190"/>
      <c r="HK988" s="190"/>
      <c r="HL988" s="190"/>
      <c r="HM988" s="190"/>
      <c r="HN988" s="190"/>
      <c r="HO988" s="190"/>
      <c r="HP988" s="190"/>
      <c r="HQ988" s="190"/>
      <c r="HR988" s="190"/>
      <c r="HS988" s="190"/>
      <c r="HT988" s="190"/>
      <c r="HU988" s="190"/>
    </row>
    <row r="989" spans="1:229" s="191" customFormat="1" ht="25.5">
      <c r="A989" s="172">
        <f t="shared" si="30"/>
        <v>980</v>
      </c>
      <c r="B989" s="173" t="s">
        <v>617</v>
      </c>
      <c r="C989" s="183" t="s">
        <v>616</v>
      </c>
      <c r="D989" s="177">
        <v>1997</v>
      </c>
      <c r="E989" s="175" t="s">
        <v>894</v>
      </c>
      <c r="F989" s="175" t="s">
        <v>821</v>
      </c>
      <c r="G989" s="172"/>
      <c r="H989" s="172"/>
      <c r="I989" s="172"/>
      <c r="J989" s="172"/>
      <c r="K989" s="184">
        <v>22000</v>
      </c>
      <c r="L989" s="172" t="s">
        <v>1603</v>
      </c>
      <c r="M989" s="179" t="s">
        <v>2448</v>
      </c>
      <c r="N989" s="172" t="s">
        <v>878</v>
      </c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90"/>
      <c r="AA989" s="190"/>
      <c r="AB989" s="190"/>
      <c r="AC989" s="190"/>
      <c r="AD989" s="190"/>
      <c r="AE989" s="190"/>
      <c r="AF989" s="190"/>
      <c r="AG989" s="190"/>
      <c r="AH989" s="190"/>
      <c r="AI989" s="190"/>
      <c r="AJ989" s="190"/>
      <c r="AK989" s="190"/>
      <c r="AL989" s="190"/>
      <c r="AM989" s="190"/>
      <c r="AN989" s="190"/>
      <c r="AO989" s="190"/>
      <c r="AP989" s="190"/>
      <c r="AQ989" s="190"/>
      <c r="AR989" s="190"/>
      <c r="AS989" s="190"/>
      <c r="AT989" s="190"/>
      <c r="AU989" s="190"/>
      <c r="AV989" s="190"/>
      <c r="AW989" s="190"/>
      <c r="AX989" s="190"/>
      <c r="AY989" s="190"/>
      <c r="AZ989" s="190"/>
      <c r="BA989" s="190"/>
      <c r="BB989" s="190"/>
      <c r="BC989" s="190"/>
      <c r="BD989" s="190"/>
      <c r="BE989" s="190"/>
      <c r="BF989" s="190"/>
      <c r="BG989" s="190"/>
      <c r="BH989" s="190"/>
      <c r="BI989" s="190"/>
      <c r="BJ989" s="190"/>
      <c r="BK989" s="190"/>
      <c r="BL989" s="190"/>
      <c r="BM989" s="190"/>
      <c r="BN989" s="190"/>
      <c r="BO989" s="190"/>
      <c r="BP989" s="190"/>
      <c r="BQ989" s="190"/>
      <c r="BR989" s="190"/>
      <c r="BS989" s="190"/>
      <c r="BT989" s="190"/>
      <c r="BU989" s="190"/>
      <c r="BV989" s="190"/>
      <c r="BW989" s="190"/>
      <c r="BX989" s="190"/>
      <c r="BY989" s="190"/>
      <c r="BZ989" s="190"/>
      <c r="CA989" s="190"/>
      <c r="CB989" s="190"/>
      <c r="CC989" s="190"/>
      <c r="CD989" s="190"/>
      <c r="CE989" s="190"/>
      <c r="CF989" s="190"/>
      <c r="CG989" s="190"/>
      <c r="CH989" s="190"/>
      <c r="CI989" s="190"/>
      <c r="CJ989" s="190"/>
      <c r="CK989" s="190"/>
      <c r="CL989" s="190"/>
      <c r="CM989" s="190"/>
      <c r="CN989" s="190"/>
      <c r="CO989" s="190"/>
      <c r="CP989" s="190"/>
      <c r="CQ989" s="190"/>
      <c r="CR989" s="190"/>
      <c r="CS989" s="190"/>
      <c r="CT989" s="190"/>
      <c r="CU989" s="190"/>
      <c r="CV989" s="190"/>
      <c r="CW989" s="190"/>
      <c r="CX989" s="190"/>
      <c r="CY989" s="190"/>
      <c r="CZ989" s="190"/>
      <c r="DA989" s="190"/>
      <c r="DB989" s="190"/>
      <c r="DC989" s="190"/>
      <c r="DD989" s="190"/>
      <c r="DE989" s="190"/>
      <c r="DF989" s="190"/>
      <c r="DG989" s="190"/>
      <c r="DH989" s="190"/>
      <c r="DI989" s="190"/>
      <c r="DJ989" s="190"/>
      <c r="DK989" s="190"/>
      <c r="DL989" s="190"/>
      <c r="DM989" s="190"/>
      <c r="DN989" s="190"/>
      <c r="DO989" s="190"/>
      <c r="DP989" s="190"/>
      <c r="DQ989" s="190"/>
      <c r="DR989" s="190"/>
      <c r="DS989" s="190"/>
      <c r="DT989" s="190"/>
      <c r="DU989" s="190"/>
      <c r="DV989" s="190"/>
      <c r="DW989" s="190"/>
      <c r="DX989" s="190"/>
      <c r="DY989" s="190"/>
      <c r="DZ989" s="190"/>
      <c r="EA989" s="190"/>
      <c r="EB989" s="190"/>
      <c r="EC989" s="190"/>
      <c r="ED989" s="190"/>
      <c r="EE989" s="190"/>
      <c r="EF989" s="190"/>
      <c r="EG989" s="190"/>
      <c r="EH989" s="190"/>
      <c r="EI989" s="190"/>
      <c r="EJ989" s="190"/>
      <c r="EK989" s="190"/>
      <c r="EL989" s="190"/>
      <c r="EM989" s="190"/>
      <c r="EN989" s="190"/>
      <c r="EO989" s="190"/>
      <c r="EP989" s="190"/>
      <c r="EQ989" s="190"/>
      <c r="ER989" s="190"/>
      <c r="ES989" s="190"/>
      <c r="ET989" s="190"/>
      <c r="EU989" s="190"/>
      <c r="EV989" s="190"/>
      <c r="EW989" s="190"/>
      <c r="EX989" s="190"/>
      <c r="EY989" s="190"/>
      <c r="EZ989" s="190"/>
      <c r="FA989" s="190"/>
      <c r="FB989" s="190"/>
      <c r="FC989" s="190"/>
      <c r="FD989" s="190"/>
      <c r="FE989" s="190"/>
      <c r="FF989" s="190"/>
      <c r="FG989" s="190"/>
      <c r="FH989" s="190"/>
      <c r="FI989" s="190"/>
      <c r="FJ989" s="190"/>
      <c r="FK989" s="190"/>
      <c r="FL989" s="190"/>
      <c r="FM989" s="190"/>
      <c r="FN989" s="190"/>
      <c r="FO989" s="190"/>
      <c r="FP989" s="190"/>
      <c r="FQ989" s="190"/>
      <c r="FR989" s="190"/>
      <c r="FS989" s="190"/>
      <c r="FT989" s="190"/>
      <c r="FU989" s="190"/>
      <c r="FV989" s="190"/>
      <c r="FW989" s="190"/>
      <c r="FX989" s="190"/>
      <c r="FY989" s="190"/>
      <c r="FZ989" s="190"/>
      <c r="GA989" s="190"/>
      <c r="GB989" s="190"/>
      <c r="GC989" s="190"/>
      <c r="GD989" s="190"/>
      <c r="GE989" s="190"/>
      <c r="GF989" s="190"/>
      <c r="GG989" s="190"/>
      <c r="GH989" s="190"/>
      <c r="GI989" s="190"/>
      <c r="GJ989" s="190"/>
      <c r="GK989" s="190"/>
      <c r="GL989" s="190"/>
      <c r="GM989" s="190"/>
      <c r="GN989" s="190"/>
      <c r="GO989" s="190"/>
      <c r="GP989" s="190"/>
      <c r="GQ989" s="190"/>
      <c r="GR989" s="190"/>
      <c r="GS989" s="190"/>
      <c r="GT989" s="190"/>
      <c r="GU989" s="190"/>
      <c r="GV989" s="190"/>
      <c r="GW989" s="190"/>
      <c r="GX989" s="190"/>
      <c r="GY989" s="190"/>
      <c r="GZ989" s="190"/>
      <c r="HA989" s="190"/>
      <c r="HB989" s="190"/>
      <c r="HC989" s="190"/>
      <c r="HD989" s="190"/>
      <c r="HE989" s="190"/>
      <c r="HF989" s="190"/>
      <c r="HG989" s="190"/>
      <c r="HH989" s="190"/>
      <c r="HI989" s="190"/>
      <c r="HJ989" s="190"/>
      <c r="HK989" s="190"/>
      <c r="HL989" s="190"/>
      <c r="HM989" s="190"/>
      <c r="HN989" s="190"/>
      <c r="HO989" s="190"/>
      <c r="HP989" s="190"/>
      <c r="HQ989" s="190"/>
      <c r="HR989" s="190"/>
      <c r="HS989" s="190"/>
      <c r="HT989" s="190"/>
      <c r="HU989" s="190"/>
    </row>
    <row r="990" spans="1:229" s="191" customFormat="1" ht="25.5">
      <c r="A990" s="172">
        <f t="shared" si="30"/>
        <v>981</v>
      </c>
      <c r="B990" s="173" t="s">
        <v>618</v>
      </c>
      <c r="C990" s="183" t="s">
        <v>616</v>
      </c>
      <c r="D990" s="177">
        <v>1997</v>
      </c>
      <c r="E990" s="175" t="s">
        <v>894</v>
      </c>
      <c r="F990" s="175" t="s">
        <v>821</v>
      </c>
      <c r="G990" s="172"/>
      <c r="H990" s="172"/>
      <c r="I990" s="172"/>
      <c r="J990" s="172"/>
      <c r="K990" s="184">
        <v>22000</v>
      </c>
      <c r="L990" s="172" t="s">
        <v>1603</v>
      </c>
      <c r="M990" s="179" t="s">
        <v>2448</v>
      </c>
      <c r="N990" s="172" t="s">
        <v>878</v>
      </c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90"/>
      <c r="AA990" s="190"/>
      <c r="AB990" s="190"/>
      <c r="AC990" s="190"/>
      <c r="AD990" s="190"/>
      <c r="AE990" s="190"/>
      <c r="AF990" s="190"/>
      <c r="AG990" s="190"/>
      <c r="AH990" s="190"/>
      <c r="AI990" s="190"/>
      <c r="AJ990" s="190"/>
      <c r="AK990" s="190"/>
      <c r="AL990" s="190"/>
      <c r="AM990" s="190"/>
      <c r="AN990" s="190"/>
      <c r="AO990" s="190"/>
      <c r="AP990" s="190"/>
      <c r="AQ990" s="190"/>
      <c r="AR990" s="190"/>
      <c r="AS990" s="190"/>
      <c r="AT990" s="190"/>
      <c r="AU990" s="190"/>
      <c r="AV990" s="190"/>
      <c r="AW990" s="190"/>
      <c r="AX990" s="190"/>
      <c r="AY990" s="190"/>
      <c r="AZ990" s="190"/>
      <c r="BA990" s="190"/>
      <c r="BB990" s="190"/>
      <c r="BC990" s="190"/>
      <c r="BD990" s="190"/>
      <c r="BE990" s="190"/>
      <c r="BF990" s="190"/>
      <c r="BG990" s="190"/>
      <c r="BH990" s="190"/>
      <c r="BI990" s="190"/>
      <c r="BJ990" s="190"/>
      <c r="BK990" s="190"/>
      <c r="BL990" s="190"/>
      <c r="BM990" s="190"/>
      <c r="BN990" s="190"/>
      <c r="BO990" s="190"/>
      <c r="BP990" s="190"/>
      <c r="BQ990" s="190"/>
      <c r="BR990" s="190"/>
      <c r="BS990" s="190"/>
      <c r="BT990" s="190"/>
      <c r="BU990" s="190"/>
      <c r="BV990" s="190"/>
      <c r="BW990" s="190"/>
      <c r="BX990" s="190"/>
      <c r="BY990" s="190"/>
      <c r="BZ990" s="190"/>
      <c r="CA990" s="190"/>
      <c r="CB990" s="190"/>
      <c r="CC990" s="190"/>
      <c r="CD990" s="190"/>
      <c r="CE990" s="190"/>
      <c r="CF990" s="190"/>
      <c r="CG990" s="190"/>
      <c r="CH990" s="190"/>
      <c r="CI990" s="190"/>
      <c r="CJ990" s="190"/>
      <c r="CK990" s="190"/>
      <c r="CL990" s="190"/>
      <c r="CM990" s="190"/>
      <c r="CN990" s="190"/>
      <c r="CO990" s="190"/>
      <c r="CP990" s="190"/>
      <c r="CQ990" s="190"/>
      <c r="CR990" s="190"/>
      <c r="CS990" s="190"/>
      <c r="CT990" s="190"/>
      <c r="CU990" s="190"/>
      <c r="CV990" s="190"/>
      <c r="CW990" s="190"/>
      <c r="CX990" s="190"/>
      <c r="CY990" s="190"/>
      <c r="CZ990" s="190"/>
      <c r="DA990" s="190"/>
      <c r="DB990" s="190"/>
      <c r="DC990" s="190"/>
      <c r="DD990" s="190"/>
      <c r="DE990" s="190"/>
      <c r="DF990" s="190"/>
      <c r="DG990" s="190"/>
      <c r="DH990" s="190"/>
      <c r="DI990" s="190"/>
      <c r="DJ990" s="190"/>
      <c r="DK990" s="190"/>
      <c r="DL990" s="190"/>
      <c r="DM990" s="190"/>
      <c r="DN990" s="190"/>
      <c r="DO990" s="190"/>
      <c r="DP990" s="190"/>
      <c r="DQ990" s="190"/>
      <c r="DR990" s="190"/>
      <c r="DS990" s="190"/>
      <c r="DT990" s="190"/>
      <c r="DU990" s="190"/>
      <c r="DV990" s="190"/>
      <c r="DW990" s="190"/>
      <c r="DX990" s="190"/>
      <c r="DY990" s="190"/>
      <c r="DZ990" s="190"/>
      <c r="EA990" s="190"/>
      <c r="EB990" s="190"/>
      <c r="EC990" s="190"/>
      <c r="ED990" s="190"/>
      <c r="EE990" s="190"/>
      <c r="EF990" s="190"/>
      <c r="EG990" s="190"/>
      <c r="EH990" s="190"/>
      <c r="EI990" s="190"/>
      <c r="EJ990" s="190"/>
      <c r="EK990" s="190"/>
      <c r="EL990" s="190"/>
      <c r="EM990" s="190"/>
      <c r="EN990" s="190"/>
      <c r="EO990" s="190"/>
      <c r="EP990" s="190"/>
      <c r="EQ990" s="190"/>
      <c r="ER990" s="190"/>
      <c r="ES990" s="190"/>
      <c r="ET990" s="190"/>
      <c r="EU990" s="190"/>
      <c r="EV990" s="190"/>
      <c r="EW990" s="190"/>
      <c r="EX990" s="190"/>
      <c r="EY990" s="190"/>
      <c r="EZ990" s="190"/>
      <c r="FA990" s="190"/>
      <c r="FB990" s="190"/>
      <c r="FC990" s="190"/>
      <c r="FD990" s="190"/>
      <c r="FE990" s="190"/>
      <c r="FF990" s="190"/>
      <c r="FG990" s="190"/>
      <c r="FH990" s="190"/>
      <c r="FI990" s="190"/>
      <c r="FJ990" s="190"/>
      <c r="FK990" s="190"/>
      <c r="FL990" s="190"/>
      <c r="FM990" s="190"/>
      <c r="FN990" s="190"/>
      <c r="FO990" s="190"/>
      <c r="FP990" s="190"/>
      <c r="FQ990" s="190"/>
      <c r="FR990" s="190"/>
      <c r="FS990" s="190"/>
      <c r="FT990" s="190"/>
      <c r="FU990" s="190"/>
      <c r="FV990" s="190"/>
      <c r="FW990" s="190"/>
      <c r="FX990" s="190"/>
      <c r="FY990" s="190"/>
      <c r="FZ990" s="190"/>
      <c r="GA990" s="190"/>
      <c r="GB990" s="190"/>
      <c r="GC990" s="190"/>
      <c r="GD990" s="190"/>
      <c r="GE990" s="190"/>
      <c r="GF990" s="190"/>
      <c r="GG990" s="190"/>
      <c r="GH990" s="190"/>
      <c r="GI990" s="190"/>
      <c r="GJ990" s="190"/>
      <c r="GK990" s="190"/>
      <c r="GL990" s="190"/>
      <c r="GM990" s="190"/>
      <c r="GN990" s="190"/>
      <c r="GO990" s="190"/>
      <c r="GP990" s="190"/>
      <c r="GQ990" s="190"/>
      <c r="GR990" s="190"/>
      <c r="GS990" s="190"/>
      <c r="GT990" s="190"/>
      <c r="GU990" s="190"/>
      <c r="GV990" s="190"/>
      <c r="GW990" s="190"/>
      <c r="GX990" s="190"/>
      <c r="GY990" s="190"/>
      <c r="GZ990" s="190"/>
      <c r="HA990" s="190"/>
      <c r="HB990" s="190"/>
      <c r="HC990" s="190"/>
      <c r="HD990" s="190"/>
      <c r="HE990" s="190"/>
      <c r="HF990" s="190"/>
      <c r="HG990" s="190"/>
      <c r="HH990" s="190"/>
      <c r="HI990" s="190"/>
      <c r="HJ990" s="190"/>
      <c r="HK990" s="190"/>
      <c r="HL990" s="190"/>
      <c r="HM990" s="190"/>
      <c r="HN990" s="190"/>
      <c r="HO990" s="190"/>
      <c r="HP990" s="190"/>
      <c r="HQ990" s="190"/>
      <c r="HR990" s="190"/>
      <c r="HS990" s="190"/>
      <c r="HT990" s="190"/>
      <c r="HU990" s="190"/>
    </row>
    <row r="991" spans="1:229" s="191" customFormat="1" ht="25.5">
      <c r="A991" s="172">
        <f t="shared" si="30"/>
        <v>982</v>
      </c>
      <c r="B991" s="173" t="s">
        <v>619</v>
      </c>
      <c r="C991" s="183" t="s">
        <v>743</v>
      </c>
      <c r="D991" s="177">
        <v>2001</v>
      </c>
      <c r="E991" s="175" t="s">
        <v>894</v>
      </c>
      <c r="F991" s="175" t="s">
        <v>821</v>
      </c>
      <c r="G991" s="172"/>
      <c r="H991" s="172"/>
      <c r="I991" s="172"/>
      <c r="J991" s="172"/>
      <c r="K991" s="184">
        <v>14000</v>
      </c>
      <c r="L991" s="172" t="s">
        <v>1603</v>
      </c>
      <c r="M991" s="179" t="s">
        <v>2448</v>
      </c>
      <c r="N991" s="172" t="s">
        <v>878</v>
      </c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90"/>
      <c r="AA991" s="190"/>
      <c r="AB991" s="190"/>
      <c r="AC991" s="190"/>
      <c r="AD991" s="190"/>
      <c r="AE991" s="190"/>
      <c r="AF991" s="190"/>
      <c r="AG991" s="190"/>
      <c r="AH991" s="190"/>
      <c r="AI991" s="190"/>
      <c r="AJ991" s="190"/>
      <c r="AK991" s="190"/>
      <c r="AL991" s="190"/>
      <c r="AM991" s="190"/>
      <c r="AN991" s="190"/>
      <c r="AO991" s="190"/>
      <c r="AP991" s="190"/>
      <c r="AQ991" s="190"/>
      <c r="AR991" s="190"/>
      <c r="AS991" s="190"/>
      <c r="AT991" s="190"/>
      <c r="AU991" s="190"/>
      <c r="AV991" s="190"/>
      <c r="AW991" s="190"/>
      <c r="AX991" s="190"/>
      <c r="AY991" s="190"/>
      <c r="AZ991" s="190"/>
      <c r="BA991" s="190"/>
      <c r="BB991" s="190"/>
      <c r="BC991" s="190"/>
      <c r="BD991" s="190"/>
      <c r="BE991" s="190"/>
      <c r="BF991" s="190"/>
      <c r="BG991" s="190"/>
      <c r="BH991" s="190"/>
      <c r="BI991" s="190"/>
      <c r="BJ991" s="190"/>
      <c r="BK991" s="190"/>
      <c r="BL991" s="190"/>
      <c r="BM991" s="190"/>
      <c r="BN991" s="190"/>
      <c r="BO991" s="190"/>
      <c r="BP991" s="190"/>
      <c r="BQ991" s="190"/>
      <c r="BR991" s="190"/>
      <c r="BS991" s="190"/>
      <c r="BT991" s="190"/>
      <c r="BU991" s="190"/>
      <c r="BV991" s="190"/>
      <c r="BW991" s="190"/>
      <c r="BX991" s="190"/>
      <c r="BY991" s="190"/>
      <c r="BZ991" s="190"/>
      <c r="CA991" s="190"/>
      <c r="CB991" s="190"/>
      <c r="CC991" s="190"/>
      <c r="CD991" s="190"/>
      <c r="CE991" s="190"/>
      <c r="CF991" s="190"/>
      <c r="CG991" s="190"/>
      <c r="CH991" s="190"/>
      <c r="CI991" s="190"/>
      <c r="CJ991" s="190"/>
      <c r="CK991" s="190"/>
      <c r="CL991" s="190"/>
      <c r="CM991" s="190"/>
      <c r="CN991" s="190"/>
      <c r="CO991" s="190"/>
      <c r="CP991" s="190"/>
      <c r="CQ991" s="190"/>
      <c r="CR991" s="190"/>
      <c r="CS991" s="190"/>
      <c r="CT991" s="190"/>
      <c r="CU991" s="190"/>
      <c r="CV991" s="190"/>
      <c r="CW991" s="190"/>
      <c r="CX991" s="190"/>
      <c r="CY991" s="190"/>
      <c r="CZ991" s="190"/>
      <c r="DA991" s="190"/>
      <c r="DB991" s="190"/>
      <c r="DC991" s="190"/>
      <c r="DD991" s="190"/>
      <c r="DE991" s="190"/>
      <c r="DF991" s="190"/>
      <c r="DG991" s="190"/>
      <c r="DH991" s="190"/>
      <c r="DI991" s="190"/>
      <c r="DJ991" s="190"/>
      <c r="DK991" s="190"/>
      <c r="DL991" s="190"/>
      <c r="DM991" s="190"/>
      <c r="DN991" s="190"/>
      <c r="DO991" s="190"/>
      <c r="DP991" s="190"/>
      <c r="DQ991" s="190"/>
      <c r="DR991" s="190"/>
      <c r="DS991" s="190"/>
      <c r="DT991" s="190"/>
      <c r="DU991" s="190"/>
      <c r="DV991" s="190"/>
      <c r="DW991" s="190"/>
      <c r="DX991" s="190"/>
      <c r="DY991" s="190"/>
      <c r="DZ991" s="190"/>
      <c r="EA991" s="190"/>
      <c r="EB991" s="190"/>
      <c r="EC991" s="190"/>
      <c r="ED991" s="190"/>
      <c r="EE991" s="190"/>
      <c r="EF991" s="190"/>
      <c r="EG991" s="190"/>
      <c r="EH991" s="190"/>
      <c r="EI991" s="190"/>
      <c r="EJ991" s="190"/>
      <c r="EK991" s="190"/>
      <c r="EL991" s="190"/>
      <c r="EM991" s="190"/>
      <c r="EN991" s="190"/>
      <c r="EO991" s="190"/>
      <c r="EP991" s="190"/>
      <c r="EQ991" s="190"/>
      <c r="ER991" s="190"/>
      <c r="ES991" s="190"/>
      <c r="ET991" s="190"/>
      <c r="EU991" s="190"/>
      <c r="EV991" s="190"/>
      <c r="EW991" s="190"/>
      <c r="EX991" s="190"/>
      <c r="EY991" s="190"/>
      <c r="EZ991" s="190"/>
      <c r="FA991" s="190"/>
      <c r="FB991" s="190"/>
      <c r="FC991" s="190"/>
      <c r="FD991" s="190"/>
      <c r="FE991" s="190"/>
      <c r="FF991" s="190"/>
      <c r="FG991" s="190"/>
      <c r="FH991" s="190"/>
      <c r="FI991" s="190"/>
      <c r="FJ991" s="190"/>
      <c r="FK991" s="190"/>
      <c r="FL991" s="190"/>
      <c r="FM991" s="190"/>
      <c r="FN991" s="190"/>
      <c r="FO991" s="190"/>
      <c r="FP991" s="190"/>
      <c r="FQ991" s="190"/>
      <c r="FR991" s="190"/>
      <c r="FS991" s="190"/>
      <c r="FT991" s="190"/>
      <c r="FU991" s="190"/>
      <c r="FV991" s="190"/>
      <c r="FW991" s="190"/>
      <c r="FX991" s="190"/>
      <c r="FY991" s="190"/>
      <c r="FZ991" s="190"/>
      <c r="GA991" s="190"/>
      <c r="GB991" s="190"/>
      <c r="GC991" s="190"/>
      <c r="GD991" s="190"/>
      <c r="GE991" s="190"/>
      <c r="GF991" s="190"/>
      <c r="GG991" s="190"/>
      <c r="GH991" s="190"/>
      <c r="GI991" s="190"/>
      <c r="GJ991" s="190"/>
      <c r="GK991" s="190"/>
      <c r="GL991" s="190"/>
      <c r="GM991" s="190"/>
      <c r="GN991" s="190"/>
      <c r="GO991" s="190"/>
      <c r="GP991" s="190"/>
      <c r="GQ991" s="190"/>
      <c r="GR991" s="190"/>
      <c r="GS991" s="190"/>
      <c r="GT991" s="190"/>
      <c r="GU991" s="190"/>
      <c r="GV991" s="190"/>
      <c r="GW991" s="190"/>
      <c r="GX991" s="190"/>
      <c r="GY991" s="190"/>
      <c r="GZ991" s="190"/>
      <c r="HA991" s="190"/>
      <c r="HB991" s="190"/>
      <c r="HC991" s="190"/>
      <c r="HD991" s="190"/>
      <c r="HE991" s="190"/>
      <c r="HF991" s="190"/>
      <c r="HG991" s="190"/>
      <c r="HH991" s="190"/>
      <c r="HI991" s="190"/>
      <c r="HJ991" s="190"/>
      <c r="HK991" s="190"/>
      <c r="HL991" s="190"/>
      <c r="HM991" s="190"/>
      <c r="HN991" s="190"/>
      <c r="HO991" s="190"/>
      <c r="HP991" s="190"/>
      <c r="HQ991" s="190"/>
      <c r="HR991" s="190"/>
      <c r="HS991" s="190"/>
      <c r="HT991" s="190"/>
      <c r="HU991" s="190"/>
    </row>
    <row r="992" spans="1:229" s="191" customFormat="1" ht="25.5">
      <c r="A992" s="172">
        <f t="shared" si="30"/>
        <v>983</v>
      </c>
      <c r="B992" s="173" t="s">
        <v>620</v>
      </c>
      <c r="C992" s="183" t="s">
        <v>743</v>
      </c>
      <c r="D992" s="177">
        <v>2001</v>
      </c>
      <c r="E992" s="175" t="s">
        <v>894</v>
      </c>
      <c r="F992" s="175" t="s">
        <v>821</v>
      </c>
      <c r="G992" s="172"/>
      <c r="H992" s="172"/>
      <c r="I992" s="172"/>
      <c r="J992" s="172"/>
      <c r="K992" s="184">
        <v>14000</v>
      </c>
      <c r="L992" s="172" t="s">
        <v>1603</v>
      </c>
      <c r="M992" s="179" t="s">
        <v>2448</v>
      </c>
      <c r="N992" s="172" t="s">
        <v>878</v>
      </c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90"/>
      <c r="AA992" s="190"/>
      <c r="AB992" s="190"/>
      <c r="AC992" s="190"/>
      <c r="AD992" s="190"/>
      <c r="AE992" s="190"/>
      <c r="AF992" s="190"/>
      <c r="AG992" s="190"/>
      <c r="AH992" s="190"/>
      <c r="AI992" s="190"/>
      <c r="AJ992" s="190"/>
      <c r="AK992" s="190"/>
      <c r="AL992" s="190"/>
      <c r="AM992" s="190"/>
      <c r="AN992" s="190"/>
      <c r="AO992" s="190"/>
      <c r="AP992" s="190"/>
      <c r="AQ992" s="190"/>
      <c r="AR992" s="190"/>
      <c r="AS992" s="190"/>
      <c r="AT992" s="190"/>
      <c r="AU992" s="190"/>
      <c r="AV992" s="190"/>
      <c r="AW992" s="190"/>
      <c r="AX992" s="190"/>
      <c r="AY992" s="190"/>
      <c r="AZ992" s="190"/>
      <c r="BA992" s="190"/>
      <c r="BB992" s="190"/>
      <c r="BC992" s="190"/>
      <c r="BD992" s="190"/>
      <c r="BE992" s="190"/>
      <c r="BF992" s="190"/>
      <c r="BG992" s="190"/>
      <c r="BH992" s="190"/>
      <c r="BI992" s="190"/>
      <c r="BJ992" s="190"/>
      <c r="BK992" s="190"/>
      <c r="BL992" s="190"/>
      <c r="BM992" s="190"/>
      <c r="BN992" s="190"/>
      <c r="BO992" s="190"/>
      <c r="BP992" s="190"/>
      <c r="BQ992" s="190"/>
      <c r="BR992" s="190"/>
      <c r="BS992" s="190"/>
      <c r="BT992" s="190"/>
      <c r="BU992" s="190"/>
      <c r="BV992" s="190"/>
      <c r="BW992" s="190"/>
      <c r="BX992" s="190"/>
      <c r="BY992" s="190"/>
      <c r="BZ992" s="190"/>
      <c r="CA992" s="190"/>
      <c r="CB992" s="190"/>
      <c r="CC992" s="190"/>
      <c r="CD992" s="190"/>
      <c r="CE992" s="190"/>
      <c r="CF992" s="190"/>
      <c r="CG992" s="190"/>
      <c r="CH992" s="190"/>
      <c r="CI992" s="190"/>
      <c r="CJ992" s="190"/>
      <c r="CK992" s="190"/>
      <c r="CL992" s="190"/>
      <c r="CM992" s="190"/>
      <c r="CN992" s="190"/>
      <c r="CO992" s="190"/>
      <c r="CP992" s="190"/>
      <c r="CQ992" s="190"/>
      <c r="CR992" s="190"/>
      <c r="CS992" s="190"/>
      <c r="CT992" s="190"/>
      <c r="CU992" s="190"/>
      <c r="CV992" s="190"/>
      <c r="CW992" s="190"/>
      <c r="CX992" s="190"/>
      <c r="CY992" s="190"/>
      <c r="CZ992" s="190"/>
      <c r="DA992" s="190"/>
      <c r="DB992" s="190"/>
      <c r="DC992" s="190"/>
      <c r="DD992" s="190"/>
      <c r="DE992" s="190"/>
      <c r="DF992" s="190"/>
      <c r="DG992" s="190"/>
      <c r="DH992" s="190"/>
      <c r="DI992" s="190"/>
      <c r="DJ992" s="190"/>
      <c r="DK992" s="190"/>
      <c r="DL992" s="190"/>
      <c r="DM992" s="190"/>
      <c r="DN992" s="190"/>
      <c r="DO992" s="190"/>
      <c r="DP992" s="190"/>
      <c r="DQ992" s="190"/>
      <c r="DR992" s="190"/>
      <c r="DS992" s="190"/>
      <c r="DT992" s="190"/>
      <c r="DU992" s="190"/>
      <c r="DV992" s="190"/>
      <c r="DW992" s="190"/>
      <c r="DX992" s="190"/>
      <c r="DY992" s="190"/>
      <c r="DZ992" s="190"/>
      <c r="EA992" s="190"/>
      <c r="EB992" s="190"/>
      <c r="EC992" s="190"/>
      <c r="ED992" s="190"/>
      <c r="EE992" s="190"/>
      <c r="EF992" s="190"/>
      <c r="EG992" s="190"/>
      <c r="EH992" s="190"/>
      <c r="EI992" s="190"/>
      <c r="EJ992" s="190"/>
      <c r="EK992" s="190"/>
      <c r="EL992" s="190"/>
      <c r="EM992" s="190"/>
      <c r="EN992" s="190"/>
      <c r="EO992" s="190"/>
      <c r="EP992" s="190"/>
      <c r="EQ992" s="190"/>
      <c r="ER992" s="190"/>
      <c r="ES992" s="190"/>
      <c r="ET992" s="190"/>
      <c r="EU992" s="190"/>
      <c r="EV992" s="190"/>
      <c r="EW992" s="190"/>
      <c r="EX992" s="190"/>
      <c r="EY992" s="190"/>
      <c r="EZ992" s="190"/>
      <c r="FA992" s="190"/>
      <c r="FB992" s="190"/>
      <c r="FC992" s="190"/>
      <c r="FD992" s="190"/>
      <c r="FE992" s="190"/>
      <c r="FF992" s="190"/>
      <c r="FG992" s="190"/>
      <c r="FH992" s="190"/>
      <c r="FI992" s="190"/>
      <c r="FJ992" s="190"/>
      <c r="FK992" s="190"/>
      <c r="FL992" s="190"/>
      <c r="FM992" s="190"/>
      <c r="FN992" s="190"/>
      <c r="FO992" s="190"/>
      <c r="FP992" s="190"/>
      <c r="FQ992" s="190"/>
      <c r="FR992" s="190"/>
      <c r="FS992" s="190"/>
      <c r="FT992" s="190"/>
      <c r="FU992" s="190"/>
      <c r="FV992" s="190"/>
      <c r="FW992" s="190"/>
      <c r="FX992" s="190"/>
      <c r="FY992" s="190"/>
      <c r="FZ992" s="190"/>
      <c r="GA992" s="190"/>
      <c r="GB992" s="190"/>
      <c r="GC992" s="190"/>
      <c r="GD992" s="190"/>
      <c r="GE992" s="190"/>
      <c r="GF992" s="190"/>
      <c r="GG992" s="190"/>
      <c r="GH992" s="190"/>
      <c r="GI992" s="190"/>
      <c r="GJ992" s="190"/>
      <c r="GK992" s="190"/>
      <c r="GL992" s="190"/>
      <c r="GM992" s="190"/>
      <c r="GN992" s="190"/>
      <c r="GO992" s="190"/>
      <c r="GP992" s="190"/>
      <c r="GQ992" s="190"/>
      <c r="GR992" s="190"/>
      <c r="GS992" s="190"/>
      <c r="GT992" s="190"/>
      <c r="GU992" s="190"/>
      <c r="GV992" s="190"/>
      <c r="GW992" s="190"/>
      <c r="GX992" s="190"/>
      <c r="GY992" s="190"/>
      <c r="GZ992" s="190"/>
      <c r="HA992" s="190"/>
      <c r="HB992" s="190"/>
      <c r="HC992" s="190"/>
      <c r="HD992" s="190"/>
      <c r="HE992" s="190"/>
      <c r="HF992" s="190"/>
      <c r="HG992" s="190"/>
      <c r="HH992" s="190"/>
      <c r="HI992" s="190"/>
      <c r="HJ992" s="190"/>
      <c r="HK992" s="190"/>
      <c r="HL992" s="190"/>
      <c r="HM992" s="190"/>
      <c r="HN992" s="190"/>
      <c r="HO992" s="190"/>
      <c r="HP992" s="190"/>
      <c r="HQ992" s="190"/>
      <c r="HR992" s="190"/>
      <c r="HS992" s="190"/>
      <c r="HT992" s="190"/>
      <c r="HU992" s="190"/>
    </row>
    <row r="993" spans="1:229" s="26" customFormat="1" ht="25.5">
      <c r="A993" s="172">
        <f t="shared" si="30"/>
        <v>984</v>
      </c>
      <c r="B993" s="54" t="s">
        <v>621</v>
      </c>
      <c r="C993" s="42" t="s">
        <v>1427</v>
      </c>
      <c r="D993" s="69">
        <v>2002</v>
      </c>
      <c r="E993" s="59" t="s">
        <v>894</v>
      </c>
      <c r="F993" s="69"/>
      <c r="G993" s="57"/>
      <c r="H993" s="57"/>
      <c r="I993" s="57"/>
      <c r="J993" s="57"/>
      <c r="K993" s="65">
        <v>10000</v>
      </c>
      <c r="L993" s="57" t="s">
        <v>1603</v>
      </c>
      <c r="M993" s="55" t="s">
        <v>2448</v>
      </c>
      <c r="N993" s="57" t="s">
        <v>878</v>
      </c>
      <c r="O993" s="38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  <c r="CI993" s="25"/>
      <c r="CJ993" s="25"/>
      <c r="CK993" s="25"/>
      <c r="CL993" s="25"/>
      <c r="CM993" s="25"/>
      <c r="CN993" s="25"/>
      <c r="CO993" s="25"/>
      <c r="CP993" s="25"/>
      <c r="CQ993" s="25"/>
      <c r="CR993" s="25"/>
      <c r="CS993" s="25"/>
      <c r="CT993" s="25"/>
      <c r="CU993" s="25"/>
      <c r="CV993" s="25"/>
      <c r="CW993" s="25"/>
      <c r="CX993" s="25"/>
      <c r="CY993" s="25"/>
      <c r="CZ993" s="25"/>
      <c r="DA993" s="25"/>
      <c r="DB993" s="25"/>
      <c r="DC993" s="25"/>
      <c r="DD993" s="25"/>
      <c r="DE993" s="25"/>
      <c r="DF993" s="25"/>
      <c r="DG993" s="25"/>
      <c r="DH993" s="25"/>
      <c r="DI993" s="25"/>
      <c r="DJ993" s="25"/>
      <c r="DK993" s="25"/>
      <c r="DL993" s="25"/>
      <c r="DM993" s="25"/>
      <c r="DN993" s="25"/>
      <c r="DO993" s="25"/>
      <c r="DP993" s="25"/>
      <c r="DQ993" s="25"/>
      <c r="DR993" s="25"/>
      <c r="DS993" s="25"/>
      <c r="DT993" s="25"/>
      <c r="DU993" s="25"/>
      <c r="DV993" s="25"/>
      <c r="DW993" s="25"/>
      <c r="DX993" s="25"/>
      <c r="DY993" s="25"/>
      <c r="DZ993" s="25"/>
      <c r="EA993" s="25"/>
      <c r="EB993" s="25"/>
      <c r="EC993" s="25"/>
      <c r="ED993" s="25"/>
      <c r="EE993" s="25"/>
      <c r="EF993" s="25"/>
      <c r="EG993" s="25"/>
      <c r="EH993" s="25"/>
      <c r="EI993" s="25"/>
      <c r="EJ993" s="25"/>
      <c r="EK993" s="25"/>
      <c r="EL993" s="25"/>
      <c r="EM993" s="25"/>
      <c r="EN993" s="25"/>
      <c r="EO993" s="25"/>
      <c r="EP993" s="25"/>
      <c r="EQ993" s="25"/>
      <c r="ER993" s="25"/>
      <c r="ES993" s="25"/>
      <c r="ET993" s="25"/>
      <c r="EU993" s="25"/>
      <c r="EV993" s="25"/>
      <c r="EW993" s="25"/>
      <c r="EX993" s="25"/>
      <c r="EY993" s="25"/>
      <c r="EZ993" s="25"/>
      <c r="FA993" s="25"/>
      <c r="FB993" s="25"/>
      <c r="FC993" s="25"/>
      <c r="FD993" s="25"/>
      <c r="FE993" s="25"/>
      <c r="FF993" s="25"/>
      <c r="FG993" s="25"/>
      <c r="FH993" s="25"/>
      <c r="FI993" s="25"/>
      <c r="FJ993" s="25"/>
      <c r="FK993" s="25"/>
      <c r="FL993" s="25"/>
      <c r="FM993" s="25"/>
      <c r="FN993" s="25"/>
      <c r="FO993" s="25"/>
      <c r="FP993" s="25"/>
      <c r="FQ993" s="25"/>
      <c r="FR993" s="25"/>
      <c r="FS993" s="25"/>
      <c r="FT993" s="25"/>
      <c r="FU993" s="25"/>
      <c r="FV993" s="25"/>
      <c r="FW993" s="25"/>
      <c r="FX993" s="25"/>
      <c r="FY993" s="25"/>
      <c r="FZ993" s="25"/>
      <c r="GA993" s="25"/>
      <c r="GB993" s="25"/>
      <c r="GC993" s="25"/>
      <c r="GD993" s="25"/>
      <c r="GE993" s="25"/>
      <c r="GF993" s="25"/>
      <c r="GG993" s="25"/>
      <c r="GH993" s="25"/>
      <c r="GI993" s="25"/>
      <c r="GJ993" s="25"/>
      <c r="GK993" s="25"/>
      <c r="GL993" s="25"/>
      <c r="GM993" s="25"/>
      <c r="GN993" s="25"/>
      <c r="GO993" s="25"/>
      <c r="GP993" s="25"/>
      <c r="GQ993" s="25"/>
      <c r="GR993" s="25"/>
      <c r="GS993" s="25"/>
      <c r="GT993" s="25"/>
      <c r="GU993" s="25"/>
      <c r="GV993" s="25"/>
      <c r="GW993" s="25"/>
      <c r="GX993" s="25"/>
      <c r="GY993" s="25"/>
      <c r="GZ993" s="25"/>
      <c r="HA993" s="25"/>
      <c r="HB993" s="25"/>
      <c r="HC993" s="25"/>
      <c r="HD993" s="25"/>
      <c r="HE993" s="25"/>
      <c r="HF993" s="25"/>
      <c r="HG993" s="25"/>
      <c r="HH993" s="25"/>
      <c r="HI993" s="25"/>
      <c r="HJ993" s="25"/>
      <c r="HK993" s="25"/>
      <c r="HL993" s="25"/>
      <c r="HM993" s="25"/>
      <c r="HN993" s="25"/>
      <c r="HO993" s="25"/>
      <c r="HP993" s="25"/>
      <c r="HQ993" s="25"/>
      <c r="HR993" s="25"/>
      <c r="HS993" s="25"/>
      <c r="HT993" s="25"/>
      <c r="HU993" s="25"/>
    </row>
    <row r="994" spans="1:229" s="151" customFormat="1" ht="76.5">
      <c r="A994" s="172">
        <f t="shared" si="30"/>
        <v>985</v>
      </c>
      <c r="B994" s="131" t="s">
        <v>305</v>
      </c>
      <c r="C994" s="133" t="s">
        <v>369</v>
      </c>
      <c r="D994" s="130">
        <v>2004</v>
      </c>
      <c r="E994" s="133" t="s">
        <v>563</v>
      </c>
      <c r="F994" s="133" t="s">
        <v>1606</v>
      </c>
      <c r="G994" s="143" t="s">
        <v>2394</v>
      </c>
      <c r="H994" s="133" t="s">
        <v>1939</v>
      </c>
      <c r="I994" s="130" t="s">
        <v>2395</v>
      </c>
      <c r="J994" s="145">
        <v>41423</v>
      </c>
      <c r="K994" s="146"/>
      <c r="L994" s="130" t="s">
        <v>1603</v>
      </c>
      <c r="M994" s="130"/>
      <c r="N994" s="130" t="s">
        <v>878</v>
      </c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  <c r="AA994" s="147"/>
      <c r="AB994" s="147"/>
      <c r="AC994" s="147"/>
      <c r="AD994" s="147"/>
      <c r="AE994" s="147"/>
      <c r="AF994" s="147"/>
      <c r="AG994" s="147"/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  <c r="BI994" s="147"/>
      <c r="BJ994" s="147"/>
      <c r="BK994" s="147"/>
      <c r="BL994" s="147"/>
      <c r="BM994" s="147"/>
      <c r="BN994" s="147"/>
      <c r="BO994" s="147"/>
      <c r="BP994" s="147"/>
      <c r="BQ994" s="147"/>
      <c r="BR994" s="147"/>
      <c r="BS994" s="147"/>
      <c r="BT994" s="147"/>
      <c r="BU994" s="147"/>
      <c r="BV994" s="147"/>
      <c r="BW994" s="147"/>
      <c r="BX994" s="147"/>
      <c r="BY994" s="147"/>
      <c r="BZ994" s="147"/>
      <c r="CA994" s="147"/>
      <c r="CB994" s="147"/>
      <c r="CC994" s="147"/>
      <c r="CD994" s="147"/>
      <c r="CE994" s="147"/>
      <c r="CF994" s="147"/>
      <c r="CG994" s="147"/>
      <c r="CH994" s="147"/>
      <c r="CI994" s="147"/>
      <c r="CJ994" s="147"/>
      <c r="CK994" s="147"/>
      <c r="CL994" s="147"/>
      <c r="CM994" s="147"/>
      <c r="CN994" s="147"/>
      <c r="CO994" s="147"/>
      <c r="CP994" s="147"/>
      <c r="CQ994" s="147"/>
      <c r="CR994" s="147"/>
      <c r="CS994" s="147"/>
      <c r="CT994" s="147"/>
      <c r="CU994" s="147"/>
      <c r="CV994" s="147"/>
      <c r="CW994" s="147"/>
      <c r="CX994" s="147"/>
      <c r="CY994" s="147"/>
      <c r="CZ994" s="147"/>
      <c r="DA994" s="147"/>
      <c r="DB994" s="147"/>
      <c r="DC994" s="147"/>
      <c r="DD994" s="147"/>
      <c r="DE994" s="147"/>
      <c r="DF994" s="147"/>
      <c r="DG994" s="147"/>
      <c r="DH994" s="147"/>
      <c r="DI994" s="147"/>
      <c r="DJ994" s="147"/>
      <c r="DK994" s="147"/>
      <c r="DL994" s="147"/>
      <c r="DM994" s="147"/>
      <c r="DN994" s="147"/>
      <c r="DO994" s="147"/>
      <c r="DP994" s="147"/>
      <c r="DQ994" s="147"/>
      <c r="DR994" s="147"/>
      <c r="DS994" s="147"/>
      <c r="DT994" s="147"/>
      <c r="DU994" s="147"/>
      <c r="DV994" s="147"/>
      <c r="DW994" s="147"/>
      <c r="DX994" s="147"/>
      <c r="DY994" s="147"/>
      <c r="DZ994" s="147"/>
      <c r="EA994" s="147"/>
      <c r="EB994" s="147"/>
      <c r="EC994" s="147"/>
      <c r="ED994" s="147"/>
      <c r="EE994" s="147"/>
      <c r="EF994" s="147"/>
      <c r="EG994" s="147"/>
      <c r="EH994" s="147"/>
      <c r="EI994" s="147"/>
      <c r="EJ994" s="147"/>
      <c r="EK994" s="147"/>
      <c r="EL994" s="147"/>
      <c r="EM994" s="147"/>
      <c r="EN994" s="147"/>
      <c r="EO994" s="147"/>
      <c r="EP994" s="147"/>
      <c r="EQ994" s="147"/>
      <c r="ER994" s="147"/>
      <c r="ES994" s="147"/>
      <c r="ET994" s="147"/>
      <c r="EU994" s="147"/>
      <c r="EV994" s="147"/>
      <c r="EW994" s="147"/>
      <c r="EX994" s="147"/>
      <c r="EY994" s="147"/>
      <c r="EZ994" s="147"/>
      <c r="FA994" s="147"/>
      <c r="FB994" s="147"/>
      <c r="FC994" s="147"/>
      <c r="FD994" s="147"/>
      <c r="FE994" s="147"/>
      <c r="FF994" s="147"/>
      <c r="FG994" s="147"/>
      <c r="FH994" s="147"/>
      <c r="FI994" s="147"/>
      <c r="FJ994" s="147"/>
      <c r="FK994" s="147"/>
      <c r="FL994" s="147"/>
      <c r="FM994" s="147"/>
      <c r="FN994" s="147"/>
      <c r="FO994" s="147"/>
      <c r="FP994" s="147"/>
      <c r="FQ994" s="147"/>
      <c r="FR994" s="147"/>
      <c r="FS994" s="147"/>
      <c r="FT994" s="147"/>
      <c r="FU994" s="147"/>
      <c r="FV994" s="147"/>
      <c r="FW994" s="147"/>
      <c r="FX994" s="147"/>
      <c r="FY994" s="147"/>
      <c r="FZ994" s="147"/>
      <c r="GA994" s="147"/>
      <c r="GB994" s="147"/>
      <c r="GC994" s="147"/>
      <c r="GD994" s="147"/>
      <c r="GE994" s="147"/>
      <c r="GF994" s="147"/>
      <c r="GG994" s="147"/>
      <c r="GH994" s="147"/>
      <c r="GI994" s="147"/>
      <c r="GJ994" s="147"/>
      <c r="GK994" s="147"/>
      <c r="GL994" s="147"/>
      <c r="GM994" s="147"/>
      <c r="GN994" s="147"/>
      <c r="GO994" s="147"/>
      <c r="GP994" s="147"/>
      <c r="GQ994" s="147"/>
      <c r="GR994" s="147"/>
      <c r="GS994" s="147"/>
      <c r="GT994" s="147"/>
      <c r="GU994" s="147"/>
      <c r="GV994" s="147"/>
      <c r="GW994" s="147"/>
      <c r="GX994" s="147"/>
      <c r="GY994" s="147"/>
      <c r="GZ994" s="147"/>
      <c r="HA994" s="147"/>
      <c r="HB994" s="147"/>
      <c r="HC994" s="147"/>
      <c r="HD994" s="147"/>
      <c r="HE994" s="147"/>
      <c r="HF994" s="147"/>
      <c r="HG994" s="147"/>
      <c r="HH994" s="147"/>
      <c r="HI994" s="147"/>
      <c r="HJ994" s="147"/>
      <c r="HK994" s="147"/>
      <c r="HL994" s="147"/>
      <c r="HM994" s="147"/>
      <c r="HN994" s="147"/>
      <c r="HO994" s="147"/>
      <c r="HP994" s="147"/>
      <c r="HQ994" s="147"/>
      <c r="HR994" s="147"/>
      <c r="HS994" s="147"/>
      <c r="HT994" s="147"/>
      <c r="HU994" s="147"/>
    </row>
    <row r="995" spans="1:229" ht="63.75">
      <c r="A995" s="172">
        <f t="shared" si="30"/>
        <v>986</v>
      </c>
      <c r="B995" s="36" t="s">
        <v>303</v>
      </c>
      <c r="C995" s="45" t="s">
        <v>369</v>
      </c>
      <c r="D995" s="40">
        <v>1993</v>
      </c>
      <c r="E995" s="45" t="s">
        <v>563</v>
      </c>
      <c r="F995" s="45" t="s">
        <v>1091</v>
      </c>
      <c r="G995" s="32" t="s">
        <v>1544</v>
      </c>
      <c r="H995" s="45" t="s">
        <v>1092</v>
      </c>
      <c r="I995" s="33"/>
      <c r="J995" s="96">
        <v>39990</v>
      </c>
      <c r="K995" s="33"/>
      <c r="L995" s="40" t="s">
        <v>1603</v>
      </c>
      <c r="M995" s="40"/>
      <c r="N995" s="40" t="s">
        <v>878</v>
      </c>
      <c r="O995" s="60"/>
    </row>
    <row r="996" spans="1:229" s="151" customFormat="1" ht="76.5">
      <c r="A996" s="172">
        <f t="shared" si="30"/>
        <v>987</v>
      </c>
      <c r="B996" s="131" t="s">
        <v>306</v>
      </c>
      <c r="C996" s="133" t="s">
        <v>369</v>
      </c>
      <c r="D996" s="130">
        <v>2000</v>
      </c>
      <c r="E996" s="133" t="s">
        <v>563</v>
      </c>
      <c r="F996" s="133" t="s">
        <v>1091</v>
      </c>
      <c r="G996" s="143" t="s">
        <v>1545</v>
      </c>
      <c r="H996" s="133" t="s">
        <v>1939</v>
      </c>
      <c r="I996" s="130" t="s">
        <v>2391</v>
      </c>
      <c r="J996" s="145">
        <v>41366</v>
      </c>
      <c r="K996" s="146"/>
      <c r="L996" s="130" t="s">
        <v>1603</v>
      </c>
      <c r="M996" s="55" t="s">
        <v>2449</v>
      </c>
      <c r="N996" s="130" t="s">
        <v>878</v>
      </c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/>
      <c r="AG996" s="147"/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  <c r="BI996" s="147"/>
      <c r="BJ996" s="147"/>
      <c r="BK996" s="147"/>
      <c r="BL996" s="147"/>
      <c r="BM996" s="147"/>
      <c r="BN996" s="147"/>
      <c r="BO996" s="147"/>
      <c r="BP996" s="147"/>
      <c r="BQ996" s="147"/>
      <c r="BR996" s="147"/>
      <c r="BS996" s="147"/>
      <c r="BT996" s="147"/>
      <c r="BU996" s="147"/>
      <c r="BV996" s="147"/>
      <c r="BW996" s="147"/>
      <c r="BX996" s="147"/>
      <c r="BY996" s="147"/>
      <c r="BZ996" s="147"/>
      <c r="CA996" s="147"/>
      <c r="CB996" s="147"/>
      <c r="CC996" s="147"/>
      <c r="CD996" s="147"/>
      <c r="CE996" s="147"/>
      <c r="CF996" s="147"/>
      <c r="CG996" s="147"/>
      <c r="CH996" s="147"/>
      <c r="CI996" s="147"/>
      <c r="CJ996" s="147"/>
      <c r="CK996" s="147"/>
      <c r="CL996" s="147"/>
      <c r="CM996" s="147"/>
      <c r="CN996" s="147"/>
      <c r="CO996" s="147"/>
      <c r="CP996" s="147"/>
      <c r="CQ996" s="147"/>
      <c r="CR996" s="147"/>
      <c r="CS996" s="147"/>
      <c r="CT996" s="147"/>
      <c r="CU996" s="147"/>
      <c r="CV996" s="147"/>
      <c r="CW996" s="147"/>
      <c r="CX996" s="147"/>
      <c r="CY996" s="147"/>
      <c r="CZ996" s="147"/>
      <c r="DA996" s="147"/>
      <c r="DB996" s="147"/>
      <c r="DC996" s="147"/>
      <c r="DD996" s="147"/>
      <c r="DE996" s="147"/>
      <c r="DF996" s="147"/>
      <c r="DG996" s="147"/>
      <c r="DH996" s="147"/>
      <c r="DI996" s="147"/>
      <c r="DJ996" s="147"/>
      <c r="DK996" s="147"/>
      <c r="DL996" s="147"/>
      <c r="DM996" s="147"/>
      <c r="DN996" s="147"/>
      <c r="DO996" s="147"/>
      <c r="DP996" s="147"/>
      <c r="DQ996" s="147"/>
      <c r="DR996" s="147"/>
      <c r="DS996" s="147"/>
      <c r="DT996" s="147"/>
      <c r="DU996" s="147"/>
      <c r="DV996" s="147"/>
      <c r="DW996" s="147"/>
      <c r="DX996" s="147"/>
      <c r="DY996" s="147"/>
      <c r="DZ996" s="147"/>
      <c r="EA996" s="147"/>
      <c r="EB996" s="147"/>
      <c r="EC996" s="147"/>
      <c r="ED996" s="147"/>
      <c r="EE996" s="147"/>
      <c r="EF996" s="147"/>
      <c r="EG996" s="147"/>
      <c r="EH996" s="147"/>
      <c r="EI996" s="147"/>
      <c r="EJ996" s="147"/>
      <c r="EK996" s="147"/>
      <c r="EL996" s="147"/>
      <c r="EM996" s="147"/>
      <c r="EN996" s="147"/>
      <c r="EO996" s="147"/>
      <c r="EP996" s="147"/>
      <c r="EQ996" s="147"/>
      <c r="ER996" s="147"/>
      <c r="ES996" s="147"/>
      <c r="ET996" s="147"/>
      <c r="EU996" s="147"/>
      <c r="EV996" s="147"/>
      <c r="EW996" s="147"/>
      <c r="EX996" s="147"/>
      <c r="EY996" s="147"/>
      <c r="EZ996" s="147"/>
      <c r="FA996" s="147"/>
      <c r="FB996" s="147"/>
      <c r="FC996" s="147"/>
      <c r="FD996" s="147"/>
      <c r="FE996" s="147"/>
      <c r="FF996" s="147"/>
      <c r="FG996" s="147"/>
      <c r="FH996" s="147"/>
      <c r="FI996" s="147"/>
      <c r="FJ996" s="147"/>
      <c r="FK996" s="147"/>
      <c r="FL996" s="147"/>
      <c r="FM996" s="147"/>
      <c r="FN996" s="147"/>
      <c r="FO996" s="147"/>
      <c r="FP996" s="147"/>
      <c r="FQ996" s="147"/>
      <c r="FR996" s="147"/>
      <c r="FS996" s="147"/>
      <c r="FT996" s="147"/>
      <c r="FU996" s="147"/>
      <c r="FV996" s="147"/>
      <c r="FW996" s="147"/>
      <c r="FX996" s="147"/>
      <c r="FY996" s="147"/>
      <c r="FZ996" s="147"/>
      <c r="GA996" s="147"/>
      <c r="GB996" s="147"/>
      <c r="GC996" s="147"/>
      <c r="GD996" s="147"/>
      <c r="GE996" s="147"/>
      <c r="GF996" s="147"/>
      <c r="GG996" s="147"/>
      <c r="GH996" s="147"/>
      <c r="GI996" s="147"/>
      <c r="GJ996" s="147"/>
      <c r="GK996" s="147"/>
      <c r="GL996" s="147"/>
      <c r="GM996" s="147"/>
      <c r="GN996" s="147"/>
      <c r="GO996" s="147"/>
      <c r="GP996" s="147"/>
      <c r="GQ996" s="147"/>
      <c r="GR996" s="147"/>
      <c r="GS996" s="147"/>
      <c r="GT996" s="147"/>
      <c r="GU996" s="147"/>
      <c r="GV996" s="147"/>
      <c r="GW996" s="147"/>
      <c r="GX996" s="147"/>
      <c r="GY996" s="147"/>
      <c r="GZ996" s="147"/>
      <c r="HA996" s="147"/>
      <c r="HB996" s="147"/>
      <c r="HC996" s="147"/>
      <c r="HD996" s="147"/>
      <c r="HE996" s="147"/>
      <c r="HF996" s="147"/>
      <c r="HG996" s="147"/>
      <c r="HH996" s="147"/>
      <c r="HI996" s="147"/>
      <c r="HJ996" s="147"/>
      <c r="HK996" s="147"/>
      <c r="HL996" s="147"/>
      <c r="HM996" s="147"/>
      <c r="HN996" s="147"/>
      <c r="HO996" s="147"/>
      <c r="HP996" s="147"/>
      <c r="HQ996" s="147"/>
      <c r="HR996" s="147"/>
      <c r="HS996" s="147"/>
      <c r="HT996" s="147"/>
      <c r="HU996" s="147"/>
    </row>
    <row r="997" spans="1:229">
      <c r="A997" s="172">
        <f t="shared" si="30"/>
        <v>988</v>
      </c>
    </row>
    <row r="998" spans="1:229" s="147" customFormat="1" ht="63.75">
      <c r="A998" s="172">
        <f t="shared" si="30"/>
        <v>989</v>
      </c>
      <c r="B998" s="131" t="s">
        <v>307</v>
      </c>
      <c r="C998" s="133" t="s">
        <v>369</v>
      </c>
      <c r="D998" s="130">
        <v>1978</v>
      </c>
      <c r="E998" s="133" t="s">
        <v>563</v>
      </c>
      <c r="F998" s="133" t="s">
        <v>1091</v>
      </c>
      <c r="G998" s="143" t="s">
        <v>1547</v>
      </c>
      <c r="H998" s="133" t="s">
        <v>1092</v>
      </c>
      <c r="I998" s="146"/>
      <c r="J998" s="130" t="s">
        <v>1093</v>
      </c>
      <c r="K998" s="146"/>
      <c r="L998" s="130" t="s">
        <v>1603</v>
      </c>
      <c r="M998" s="130"/>
      <c r="N998" s="130" t="s">
        <v>878</v>
      </c>
    </row>
    <row r="999" spans="1:229" s="147" customFormat="1" ht="76.5">
      <c r="A999" s="172">
        <f t="shared" si="30"/>
        <v>990</v>
      </c>
      <c r="B999" s="131" t="s">
        <v>308</v>
      </c>
      <c r="C999" s="133" t="s">
        <v>369</v>
      </c>
      <c r="D999" s="130">
        <v>1986</v>
      </c>
      <c r="E999" s="133" t="s">
        <v>563</v>
      </c>
      <c r="F999" s="133" t="s">
        <v>1091</v>
      </c>
      <c r="G999" s="133" t="s">
        <v>2390</v>
      </c>
      <c r="H999" s="133" t="s">
        <v>1939</v>
      </c>
      <c r="I999" s="130" t="s">
        <v>2389</v>
      </c>
      <c r="J999" s="145">
        <v>41366</v>
      </c>
      <c r="K999" s="146"/>
      <c r="L999" s="130" t="s">
        <v>1603</v>
      </c>
      <c r="M999" s="55" t="s">
        <v>1741</v>
      </c>
      <c r="N999" s="130" t="s">
        <v>878</v>
      </c>
    </row>
    <row r="1000" spans="1:229" s="147" customFormat="1" ht="87" customHeight="1">
      <c r="A1000" s="172">
        <f t="shared" si="30"/>
        <v>991</v>
      </c>
      <c r="B1000" s="131" t="s">
        <v>309</v>
      </c>
      <c r="C1000" s="133" t="s">
        <v>369</v>
      </c>
      <c r="D1000" s="130">
        <v>1982</v>
      </c>
      <c r="E1000" s="133" t="s">
        <v>563</v>
      </c>
      <c r="F1000" s="133" t="s">
        <v>1091</v>
      </c>
      <c r="G1000" s="133" t="s">
        <v>2387</v>
      </c>
      <c r="H1000" s="133" t="s">
        <v>1939</v>
      </c>
      <c r="I1000" s="130" t="s">
        <v>2388</v>
      </c>
      <c r="J1000" s="145">
        <v>41366</v>
      </c>
      <c r="K1000" s="146"/>
      <c r="L1000" s="130" t="s">
        <v>1603</v>
      </c>
      <c r="M1000" s="55" t="s">
        <v>1741</v>
      </c>
      <c r="N1000" s="130" t="s">
        <v>878</v>
      </c>
    </row>
    <row r="1001" spans="1:229" s="157" customFormat="1" ht="93.75" customHeight="1">
      <c r="A1001" s="172">
        <f t="shared" si="30"/>
        <v>992</v>
      </c>
      <c r="B1001" s="139" t="s">
        <v>310</v>
      </c>
      <c r="C1001" s="133" t="s">
        <v>369</v>
      </c>
      <c r="D1001" s="130">
        <v>2005</v>
      </c>
      <c r="E1001" s="133" t="s">
        <v>563</v>
      </c>
      <c r="F1001" s="133" t="s">
        <v>1091</v>
      </c>
      <c r="G1001" s="133" t="s">
        <v>2406</v>
      </c>
      <c r="H1001" s="133" t="s">
        <v>1939</v>
      </c>
      <c r="I1001" s="130" t="s">
        <v>2386</v>
      </c>
      <c r="J1001" s="145">
        <v>41366</v>
      </c>
      <c r="K1001" s="146"/>
      <c r="L1001" s="130" t="s">
        <v>1603</v>
      </c>
      <c r="M1001" s="55" t="s">
        <v>1741</v>
      </c>
      <c r="N1001" s="130" t="s">
        <v>878</v>
      </c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56"/>
      <c r="Z1001" s="156"/>
      <c r="AA1001" s="156"/>
      <c r="AB1001" s="156"/>
      <c r="AC1001" s="156"/>
      <c r="AD1001" s="156"/>
      <c r="AE1001" s="156"/>
      <c r="AF1001" s="156"/>
      <c r="AG1001" s="156"/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  <c r="BH1001" s="156"/>
      <c r="BI1001" s="156"/>
      <c r="BJ1001" s="156"/>
      <c r="BK1001" s="156"/>
      <c r="BL1001" s="156"/>
      <c r="BM1001" s="156"/>
      <c r="BN1001" s="156"/>
      <c r="BO1001" s="156"/>
      <c r="BP1001" s="156"/>
      <c r="BQ1001" s="156"/>
      <c r="BR1001" s="156"/>
      <c r="BS1001" s="156"/>
      <c r="BT1001" s="156"/>
      <c r="BU1001" s="156"/>
      <c r="BV1001" s="156"/>
      <c r="BW1001" s="156"/>
      <c r="BX1001" s="156"/>
      <c r="BY1001" s="156"/>
      <c r="BZ1001" s="156"/>
      <c r="CA1001" s="156"/>
      <c r="CB1001" s="156"/>
      <c r="CC1001" s="156"/>
      <c r="CD1001" s="156"/>
      <c r="CE1001" s="156"/>
      <c r="CF1001" s="156"/>
      <c r="CG1001" s="156"/>
      <c r="CH1001" s="156"/>
      <c r="CI1001" s="156"/>
      <c r="CJ1001" s="156"/>
      <c r="CK1001" s="156"/>
      <c r="CL1001" s="156"/>
      <c r="CM1001" s="156"/>
      <c r="CN1001" s="156"/>
      <c r="CO1001" s="156"/>
      <c r="CP1001" s="156"/>
      <c r="CQ1001" s="156"/>
      <c r="CR1001" s="156"/>
      <c r="CS1001" s="156"/>
      <c r="CT1001" s="156"/>
      <c r="CU1001" s="156"/>
      <c r="CV1001" s="156"/>
      <c r="CW1001" s="156"/>
      <c r="CX1001" s="156"/>
      <c r="CY1001" s="156"/>
      <c r="CZ1001" s="156"/>
      <c r="DA1001" s="156"/>
      <c r="DB1001" s="156"/>
      <c r="DC1001" s="156"/>
      <c r="DD1001" s="156"/>
      <c r="DE1001" s="156"/>
      <c r="DF1001" s="156"/>
      <c r="DG1001" s="156"/>
      <c r="DH1001" s="156"/>
      <c r="DI1001" s="156"/>
      <c r="DJ1001" s="156"/>
      <c r="DK1001" s="156"/>
      <c r="DL1001" s="156"/>
      <c r="DM1001" s="156"/>
      <c r="DN1001" s="156"/>
      <c r="DO1001" s="156"/>
      <c r="DP1001" s="156"/>
      <c r="DQ1001" s="156"/>
      <c r="DR1001" s="156"/>
      <c r="DS1001" s="156"/>
      <c r="DT1001" s="156"/>
      <c r="DU1001" s="156"/>
      <c r="DV1001" s="156"/>
      <c r="DW1001" s="156"/>
      <c r="DX1001" s="156"/>
      <c r="DY1001" s="156"/>
      <c r="DZ1001" s="156"/>
      <c r="EA1001" s="156"/>
      <c r="EB1001" s="156"/>
      <c r="EC1001" s="156"/>
      <c r="ED1001" s="156"/>
      <c r="EE1001" s="156"/>
      <c r="EF1001" s="156"/>
      <c r="EG1001" s="156"/>
      <c r="EH1001" s="156"/>
      <c r="EI1001" s="156"/>
      <c r="EJ1001" s="156"/>
      <c r="EK1001" s="156"/>
      <c r="EL1001" s="156"/>
      <c r="EM1001" s="156"/>
      <c r="EN1001" s="156"/>
      <c r="EO1001" s="156"/>
      <c r="EP1001" s="156"/>
      <c r="EQ1001" s="156"/>
      <c r="ER1001" s="156"/>
      <c r="ES1001" s="156"/>
      <c r="ET1001" s="156"/>
      <c r="EU1001" s="156"/>
      <c r="EV1001" s="156"/>
      <c r="EW1001" s="156"/>
      <c r="EX1001" s="156"/>
      <c r="EY1001" s="156"/>
      <c r="EZ1001" s="156"/>
      <c r="FA1001" s="156"/>
      <c r="FB1001" s="156"/>
      <c r="FC1001" s="156"/>
      <c r="FD1001" s="156"/>
      <c r="FE1001" s="156"/>
      <c r="FF1001" s="156"/>
      <c r="FG1001" s="156"/>
      <c r="FH1001" s="156"/>
      <c r="FI1001" s="156"/>
      <c r="FJ1001" s="156"/>
      <c r="FK1001" s="156"/>
      <c r="FL1001" s="156"/>
      <c r="FM1001" s="156"/>
      <c r="FN1001" s="156"/>
      <c r="FO1001" s="156"/>
      <c r="FP1001" s="156"/>
      <c r="FQ1001" s="156"/>
      <c r="FR1001" s="156"/>
      <c r="FS1001" s="156"/>
      <c r="FT1001" s="156"/>
      <c r="FU1001" s="156"/>
      <c r="FV1001" s="156"/>
      <c r="FW1001" s="156"/>
      <c r="FX1001" s="156"/>
      <c r="FY1001" s="156"/>
      <c r="FZ1001" s="156"/>
      <c r="GA1001" s="156"/>
      <c r="GB1001" s="156"/>
      <c r="GC1001" s="156"/>
      <c r="GD1001" s="156"/>
      <c r="GE1001" s="156"/>
      <c r="GF1001" s="156"/>
      <c r="GG1001" s="156"/>
      <c r="GH1001" s="156"/>
      <c r="GI1001" s="156"/>
      <c r="GJ1001" s="156"/>
      <c r="GK1001" s="156"/>
      <c r="GL1001" s="156"/>
      <c r="GM1001" s="156"/>
      <c r="GN1001" s="156"/>
      <c r="GO1001" s="156"/>
      <c r="GP1001" s="156"/>
      <c r="GQ1001" s="156"/>
      <c r="GR1001" s="156"/>
      <c r="GS1001" s="156"/>
      <c r="GT1001" s="156"/>
      <c r="GU1001" s="156"/>
      <c r="GV1001" s="156"/>
      <c r="GW1001" s="156"/>
      <c r="GX1001" s="156"/>
      <c r="GY1001" s="156"/>
      <c r="GZ1001" s="156"/>
      <c r="HA1001" s="156"/>
      <c r="HB1001" s="156"/>
      <c r="HC1001" s="156"/>
      <c r="HD1001" s="156"/>
      <c r="HE1001" s="156"/>
      <c r="HF1001" s="156"/>
      <c r="HG1001" s="156"/>
      <c r="HH1001" s="156"/>
      <c r="HI1001" s="156"/>
      <c r="HJ1001" s="156"/>
      <c r="HK1001" s="156"/>
      <c r="HL1001" s="156"/>
      <c r="HM1001" s="156"/>
      <c r="HN1001" s="156"/>
      <c r="HO1001" s="156"/>
      <c r="HP1001" s="156"/>
      <c r="HQ1001" s="156"/>
      <c r="HR1001" s="156"/>
      <c r="HS1001" s="156"/>
      <c r="HT1001" s="156"/>
      <c r="HU1001" s="156"/>
    </row>
    <row r="1002" spans="1:229" ht="87" customHeight="1">
      <c r="A1002" s="172">
        <f t="shared" si="30"/>
        <v>993</v>
      </c>
      <c r="B1002" s="36" t="s">
        <v>311</v>
      </c>
      <c r="C1002" s="45" t="s">
        <v>369</v>
      </c>
      <c r="D1002" s="40"/>
      <c r="E1002" s="45" t="s">
        <v>563</v>
      </c>
      <c r="F1002" s="45" t="s">
        <v>1091</v>
      </c>
      <c r="G1002" s="45" t="s">
        <v>1548</v>
      </c>
      <c r="H1002" s="46" t="s">
        <v>211</v>
      </c>
      <c r="I1002" s="40">
        <v>87</v>
      </c>
      <c r="J1002" s="46" t="s">
        <v>1094</v>
      </c>
      <c r="K1002" s="46"/>
      <c r="L1002" s="40" t="s">
        <v>1603</v>
      </c>
      <c r="M1002" s="127" t="s">
        <v>1234</v>
      </c>
      <c r="N1002" s="40" t="s">
        <v>878</v>
      </c>
      <c r="O1002" s="60"/>
    </row>
    <row r="1003" spans="1:229" s="23" customFormat="1" ht="89.25">
      <c r="A1003" s="172">
        <f t="shared" si="30"/>
        <v>994</v>
      </c>
      <c r="B1003" s="36" t="s">
        <v>1096</v>
      </c>
      <c r="C1003" s="46" t="s">
        <v>369</v>
      </c>
      <c r="D1003" s="40">
        <v>2008</v>
      </c>
      <c r="E1003" s="45" t="s">
        <v>1606</v>
      </c>
      <c r="F1003" s="45" t="s">
        <v>1606</v>
      </c>
      <c r="G1003" s="45" t="s">
        <v>1549</v>
      </c>
      <c r="H1003" s="46" t="s">
        <v>397</v>
      </c>
      <c r="I1003" s="47" t="s">
        <v>398</v>
      </c>
      <c r="J1003" s="46" t="s">
        <v>399</v>
      </c>
      <c r="K1003" s="95">
        <v>1082250</v>
      </c>
      <c r="L1003" s="40" t="s">
        <v>1603</v>
      </c>
      <c r="M1003" s="55" t="s">
        <v>2450</v>
      </c>
      <c r="N1003" s="40" t="s">
        <v>878</v>
      </c>
      <c r="O1003" s="60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  <c r="FQ1003" s="22"/>
      <c r="FR1003" s="22"/>
      <c r="FS1003" s="22"/>
      <c r="FT1003" s="22"/>
      <c r="FU1003" s="22"/>
      <c r="FV1003" s="22"/>
      <c r="FW1003" s="22"/>
      <c r="FX1003" s="22"/>
      <c r="FY1003" s="22"/>
      <c r="FZ1003" s="22"/>
      <c r="GA1003" s="22"/>
      <c r="GB1003" s="22"/>
      <c r="GC1003" s="22"/>
      <c r="GD1003" s="22"/>
      <c r="GE1003" s="22"/>
      <c r="GF1003" s="22"/>
      <c r="GG1003" s="22"/>
      <c r="GH1003" s="22"/>
      <c r="GI1003" s="22"/>
      <c r="GJ1003" s="22"/>
      <c r="GK1003" s="22"/>
      <c r="GL1003" s="22"/>
      <c r="GM1003" s="22"/>
      <c r="GN1003" s="22"/>
      <c r="GO1003" s="22"/>
      <c r="GP1003" s="22"/>
      <c r="GQ1003" s="22"/>
      <c r="GR1003" s="22"/>
      <c r="GS1003" s="22"/>
      <c r="GT1003" s="22"/>
      <c r="GU1003" s="22"/>
      <c r="GV1003" s="22"/>
      <c r="GW1003" s="22"/>
      <c r="GX1003" s="22"/>
      <c r="GY1003" s="22"/>
      <c r="GZ1003" s="22"/>
      <c r="HA1003" s="22"/>
      <c r="HB1003" s="22"/>
      <c r="HC1003" s="22"/>
      <c r="HD1003" s="22"/>
      <c r="HE1003" s="22"/>
      <c r="HF1003" s="22"/>
      <c r="HG1003" s="22"/>
      <c r="HH1003" s="22"/>
      <c r="HI1003" s="22"/>
      <c r="HJ1003" s="22"/>
      <c r="HK1003" s="22"/>
      <c r="HL1003" s="22"/>
      <c r="HM1003" s="22"/>
      <c r="HN1003" s="22"/>
      <c r="HO1003" s="22"/>
      <c r="HP1003" s="22"/>
      <c r="HQ1003" s="22"/>
      <c r="HR1003" s="22"/>
      <c r="HS1003" s="22"/>
      <c r="HT1003" s="22"/>
      <c r="HU1003" s="22"/>
    </row>
    <row r="1004" spans="1:229" s="48" customFormat="1" ht="89.25">
      <c r="A1004" s="172">
        <f t="shared" si="30"/>
        <v>995</v>
      </c>
      <c r="B1004" s="36"/>
      <c r="C1004" s="46" t="s">
        <v>369</v>
      </c>
      <c r="D1004" s="40">
        <v>2008</v>
      </c>
      <c r="E1004" s="45" t="s">
        <v>1614</v>
      </c>
      <c r="F1004" s="45" t="s">
        <v>1614</v>
      </c>
      <c r="G1004" s="45" t="s">
        <v>1237</v>
      </c>
      <c r="H1004" s="46" t="s">
        <v>397</v>
      </c>
      <c r="I1004" s="47" t="s">
        <v>398</v>
      </c>
      <c r="J1004" s="46" t="s">
        <v>399</v>
      </c>
      <c r="K1004" s="95">
        <v>1082250</v>
      </c>
      <c r="L1004" s="40" t="s">
        <v>1603</v>
      </c>
      <c r="M1004" s="55" t="s">
        <v>3494</v>
      </c>
      <c r="N1004" s="40" t="s">
        <v>878</v>
      </c>
      <c r="O1004" s="38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  <c r="BN1004" s="39"/>
      <c r="BO1004" s="39"/>
      <c r="BP1004" s="39"/>
      <c r="BQ1004" s="39"/>
      <c r="BR1004" s="39"/>
      <c r="BS1004" s="39"/>
      <c r="BT1004" s="39"/>
      <c r="BU1004" s="39"/>
      <c r="BV1004" s="39"/>
      <c r="BW1004" s="39"/>
      <c r="BX1004" s="39"/>
      <c r="BY1004" s="39"/>
      <c r="BZ1004" s="39"/>
      <c r="CA1004" s="39"/>
      <c r="CB1004" s="39"/>
      <c r="CC1004" s="39"/>
      <c r="CD1004" s="39"/>
      <c r="CE1004" s="39"/>
      <c r="CF1004" s="39"/>
      <c r="CG1004" s="39"/>
      <c r="CH1004" s="39"/>
      <c r="CI1004" s="39"/>
      <c r="CJ1004" s="39"/>
      <c r="CK1004" s="39"/>
      <c r="CL1004" s="39"/>
      <c r="CM1004" s="39"/>
      <c r="CN1004" s="39"/>
      <c r="CO1004" s="39"/>
      <c r="CP1004" s="39"/>
      <c r="CQ1004" s="39"/>
      <c r="CR1004" s="39"/>
      <c r="CS1004" s="39"/>
      <c r="CT1004" s="39"/>
      <c r="CU1004" s="39"/>
      <c r="CV1004" s="39"/>
      <c r="CW1004" s="39"/>
      <c r="CX1004" s="39"/>
      <c r="CY1004" s="39"/>
      <c r="CZ1004" s="39"/>
      <c r="DA1004" s="39"/>
      <c r="DB1004" s="39"/>
      <c r="DC1004" s="39"/>
      <c r="DD1004" s="39"/>
      <c r="DE1004" s="39"/>
      <c r="DF1004" s="39"/>
      <c r="DG1004" s="39"/>
      <c r="DH1004" s="39"/>
      <c r="DI1004" s="39"/>
      <c r="DJ1004" s="39"/>
      <c r="DK1004" s="39"/>
      <c r="DL1004" s="39"/>
      <c r="DM1004" s="39"/>
      <c r="DN1004" s="39"/>
      <c r="DO1004" s="39"/>
      <c r="DP1004" s="39"/>
      <c r="DQ1004" s="39"/>
      <c r="DR1004" s="39"/>
      <c r="DS1004" s="39"/>
      <c r="DT1004" s="39"/>
      <c r="DU1004" s="39"/>
      <c r="DV1004" s="39"/>
      <c r="DW1004" s="39"/>
      <c r="DX1004" s="39"/>
      <c r="DY1004" s="39"/>
      <c r="DZ1004" s="39"/>
      <c r="EA1004" s="39"/>
      <c r="EB1004" s="39"/>
      <c r="EC1004" s="39"/>
      <c r="ED1004" s="39"/>
      <c r="EE1004" s="39"/>
      <c r="EF1004" s="39"/>
      <c r="EG1004" s="39"/>
      <c r="EH1004" s="39"/>
      <c r="EI1004" s="39"/>
      <c r="EJ1004" s="39"/>
      <c r="EK1004" s="39"/>
      <c r="EL1004" s="39"/>
      <c r="EM1004" s="39"/>
      <c r="EN1004" s="39"/>
      <c r="EO1004" s="39"/>
      <c r="EP1004" s="39"/>
      <c r="EQ1004" s="39"/>
      <c r="ER1004" s="39"/>
      <c r="ES1004" s="39"/>
      <c r="ET1004" s="39"/>
      <c r="EU1004" s="39"/>
      <c r="EV1004" s="39"/>
      <c r="EW1004" s="39"/>
      <c r="EX1004" s="39"/>
      <c r="EY1004" s="39"/>
      <c r="EZ1004" s="39"/>
      <c r="FA1004" s="39"/>
      <c r="FB1004" s="39"/>
      <c r="FC1004" s="39"/>
      <c r="FD1004" s="39"/>
      <c r="FE1004" s="39"/>
      <c r="FF1004" s="39"/>
      <c r="FG1004" s="39"/>
      <c r="FH1004" s="39"/>
      <c r="FI1004" s="39"/>
      <c r="FJ1004" s="39"/>
      <c r="FK1004" s="39"/>
      <c r="FL1004" s="39"/>
      <c r="FM1004" s="39"/>
      <c r="FN1004" s="39"/>
      <c r="FO1004" s="39"/>
      <c r="FP1004" s="39"/>
      <c r="FQ1004" s="39"/>
      <c r="FR1004" s="39"/>
      <c r="FS1004" s="39"/>
      <c r="FT1004" s="39"/>
      <c r="FU1004" s="39"/>
      <c r="FV1004" s="39"/>
      <c r="FW1004" s="39"/>
      <c r="FX1004" s="39"/>
      <c r="FY1004" s="39"/>
      <c r="FZ1004" s="39"/>
      <c r="GA1004" s="39"/>
      <c r="GB1004" s="39"/>
      <c r="GC1004" s="39"/>
      <c r="GD1004" s="39"/>
      <c r="GE1004" s="39"/>
      <c r="GF1004" s="39"/>
      <c r="GG1004" s="39"/>
      <c r="GH1004" s="39"/>
      <c r="GI1004" s="39"/>
      <c r="GJ1004" s="39"/>
      <c r="GK1004" s="39"/>
      <c r="GL1004" s="39"/>
      <c r="GM1004" s="39"/>
      <c r="GN1004" s="39"/>
      <c r="GO1004" s="39"/>
      <c r="GP1004" s="39"/>
      <c r="GQ1004" s="39"/>
      <c r="GR1004" s="39"/>
      <c r="GS1004" s="39"/>
      <c r="GT1004" s="39"/>
      <c r="GU1004" s="39"/>
      <c r="GV1004" s="39"/>
      <c r="GW1004" s="39"/>
      <c r="GX1004" s="39"/>
      <c r="GY1004" s="39"/>
      <c r="GZ1004" s="39"/>
      <c r="HA1004" s="39"/>
      <c r="HB1004" s="39"/>
      <c r="HC1004" s="39"/>
      <c r="HD1004" s="39"/>
      <c r="HE1004" s="39"/>
      <c r="HF1004" s="39"/>
      <c r="HG1004" s="39"/>
      <c r="HH1004" s="39"/>
      <c r="HI1004" s="39"/>
      <c r="HJ1004" s="39"/>
      <c r="HK1004" s="39"/>
      <c r="HL1004" s="39"/>
      <c r="HM1004" s="39"/>
      <c r="HN1004" s="39"/>
      <c r="HO1004" s="39"/>
      <c r="HP1004" s="39"/>
      <c r="HQ1004" s="39"/>
      <c r="HR1004" s="39"/>
      <c r="HS1004" s="39"/>
      <c r="HT1004" s="39"/>
      <c r="HU1004" s="39"/>
    </row>
    <row r="1005" spans="1:229" s="48" customFormat="1" ht="63" customHeight="1">
      <c r="A1005" s="172">
        <f t="shared" si="30"/>
        <v>996</v>
      </c>
      <c r="B1005" s="36" t="s">
        <v>312</v>
      </c>
      <c r="C1005" s="46" t="s">
        <v>369</v>
      </c>
      <c r="D1005" s="47"/>
      <c r="E1005" s="45" t="s">
        <v>1606</v>
      </c>
      <c r="F1005" s="49" t="s">
        <v>1606</v>
      </c>
      <c r="G1005" s="45" t="s">
        <v>400</v>
      </c>
      <c r="H1005" s="93" t="s">
        <v>401</v>
      </c>
      <c r="I1005" s="50"/>
      <c r="J1005" s="50"/>
      <c r="K1005" s="104"/>
      <c r="L1005" s="41" t="s">
        <v>1603</v>
      </c>
      <c r="M1005" s="55" t="s">
        <v>2450</v>
      </c>
      <c r="N1005" s="41" t="s">
        <v>878</v>
      </c>
      <c r="O1005" s="38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  <c r="BN1005" s="39"/>
      <c r="BO1005" s="39"/>
      <c r="BP1005" s="39"/>
      <c r="BQ1005" s="39"/>
      <c r="BR1005" s="39"/>
      <c r="BS1005" s="39"/>
      <c r="BT1005" s="39"/>
      <c r="BU1005" s="39"/>
      <c r="BV1005" s="39"/>
      <c r="BW1005" s="39"/>
      <c r="BX1005" s="39"/>
      <c r="BY1005" s="39"/>
      <c r="BZ1005" s="39"/>
      <c r="CA1005" s="39"/>
      <c r="CB1005" s="39"/>
      <c r="CC1005" s="39"/>
      <c r="CD1005" s="39"/>
      <c r="CE1005" s="39"/>
      <c r="CF1005" s="39"/>
      <c r="CG1005" s="39"/>
      <c r="CH1005" s="39"/>
      <c r="CI1005" s="39"/>
      <c r="CJ1005" s="39"/>
      <c r="CK1005" s="39"/>
      <c r="CL1005" s="39"/>
      <c r="CM1005" s="39"/>
      <c r="CN1005" s="39"/>
      <c r="CO1005" s="39"/>
      <c r="CP1005" s="39"/>
      <c r="CQ1005" s="39"/>
      <c r="CR1005" s="39"/>
      <c r="CS1005" s="39"/>
      <c r="CT1005" s="39"/>
      <c r="CU1005" s="39"/>
      <c r="CV1005" s="39"/>
      <c r="CW1005" s="39"/>
      <c r="CX1005" s="39"/>
      <c r="CY1005" s="39"/>
      <c r="CZ1005" s="39"/>
      <c r="DA1005" s="39"/>
      <c r="DB1005" s="39"/>
      <c r="DC1005" s="39"/>
      <c r="DD1005" s="39"/>
      <c r="DE1005" s="39"/>
      <c r="DF1005" s="39"/>
      <c r="DG1005" s="39"/>
      <c r="DH1005" s="39"/>
      <c r="DI1005" s="39"/>
      <c r="DJ1005" s="39"/>
      <c r="DK1005" s="39"/>
      <c r="DL1005" s="39"/>
      <c r="DM1005" s="39"/>
      <c r="DN1005" s="39"/>
      <c r="DO1005" s="39"/>
      <c r="DP1005" s="39"/>
      <c r="DQ1005" s="39"/>
      <c r="DR1005" s="39"/>
      <c r="DS1005" s="39"/>
      <c r="DT1005" s="39"/>
      <c r="DU1005" s="39"/>
      <c r="DV1005" s="39"/>
      <c r="DW1005" s="39"/>
      <c r="DX1005" s="39"/>
      <c r="DY1005" s="39"/>
      <c r="DZ1005" s="39"/>
      <c r="EA1005" s="39"/>
      <c r="EB1005" s="39"/>
      <c r="EC1005" s="39"/>
      <c r="ED1005" s="39"/>
      <c r="EE1005" s="39"/>
      <c r="EF1005" s="39"/>
      <c r="EG1005" s="39"/>
      <c r="EH1005" s="39"/>
      <c r="EI1005" s="39"/>
      <c r="EJ1005" s="39"/>
      <c r="EK1005" s="39"/>
      <c r="EL1005" s="39"/>
      <c r="EM1005" s="39"/>
      <c r="EN1005" s="39"/>
      <c r="EO1005" s="39"/>
      <c r="EP1005" s="39"/>
      <c r="EQ1005" s="39"/>
      <c r="ER1005" s="39"/>
      <c r="ES1005" s="39"/>
      <c r="ET1005" s="39"/>
      <c r="EU1005" s="39"/>
      <c r="EV1005" s="39"/>
      <c r="EW1005" s="39"/>
      <c r="EX1005" s="39"/>
      <c r="EY1005" s="39"/>
      <c r="EZ1005" s="39"/>
      <c r="FA1005" s="39"/>
      <c r="FB1005" s="39"/>
      <c r="FC1005" s="39"/>
      <c r="FD1005" s="39"/>
      <c r="FE1005" s="39"/>
      <c r="FF1005" s="39"/>
      <c r="FG1005" s="39"/>
      <c r="FH1005" s="39"/>
      <c r="FI1005" s="39"/>
      <c r="FJ1005" s="39"/>
      <c r="FK1005" s="39"/>
      <c r="FL1005" s="39"/>
      <c r="FM1005" s="39"/>
      <c r="FN1005" s="39"/>
      <c r="FO1005" s="39"/>
      <c r="FP1005" s="39"/>
      <c r="FQ1005" s="39"/>
      <c r="FR1005" s="39"/>
      <c r="FS1005" s="39"/>
      <c r="FT1005" s="39"/>
      <c r="FU1005" s="39"/>
      <c r="FV1005" s="39"/>
      <c r="FW1005" s="39"/>
      <c r="FX1005" s="39"/>
      <c r="FY1005" s="39"/>
      <c r="FZ1005" s="39"/>
      <c r="GA1005" s="39"/>
      <c r="GB1005" s="39"/>
      <c r="GC1005" s="39"/>
      <c r="GD1005" s="39"/>
      <c r="GE1005" s="39"/>
      <c r="GF1005" s="39"/>
      <c r="GG1005" s="39"/>
      <c r="GH1005" s="39"/>
      <c r="GI1005" s="39"/>
      <c r="GJ1005" s="39"/>
      <c r="GK1005" s="39"/>
      <c r="GL1005" s="39"/>
      <c r="GM1005" s="39"/>
      <c r="GN1005" s="39"/>
      <c r="GO1005" s="39"/>
      <c r="GP1005" s="39"/>
      <c r="GQ1005" s="39"/>
      <c r="GR1005" s="39"/>
      <c r="GS1005" s="39"/>
      <c r="GT1005" s="39"/>
      <c r="GU1005" s="39"/>
      <c r="GV1005" s="39"/>
      <c r="GW1005" s="39"/>
      <c r="GX1005" s="39"/>
      <c r="GY1005" s="39"/>
      <c r="GZ1005" s="39"/>
      <c r="HA1005" s="39"/>
      <c r="HB1005" s="39"/>
      <c r="HC1005" s="39"/>
      <c r="HD1005" s="39"/>
      <c r="HE1005" s="39"/>
      <c r="HF1005" s="39"/>
      <c r="HG1005" s="39"/>
      <c r="HH1005" s="39"/>
      <c r="HI1005" s="39"/>
      <c r="HJ1005" s="39"/>
      <c r="HK1005" s="39"/>
      <c r="HL1005" s="39"/>
      <c r="HM1005" s="39"/>
      <c r="HN1005" s="39"/>
      <c r="HO1005" s="39"/>
      <c r="HP1005" s="39"/>
      <c r="HQ1005" s="39"/>
      <c r="HR1005" s="39"/>
      <c r="HS1005" s="39"/>
      <c r="HT1005" s="39"/>
      <c r="HU1005" s="39"/>
    </row>
    <row r="1006" spans="1:229" s="3" customFormat="1" ht="51">
      <c r="A1006" s="172">
        <f t="shared" si="30"/>
        <v>997</v>
      </c>
      <c r="B1006" s="36"/>
      <c r="C1006" s="46" t="s">
        <v>369</v>
      </c>
      <c r="D1006" s="47" t="s">
        <v>1930</v>
      </c>
      <c r="E1006" s="45" t="s">
        <v>871</v>
      </c>
      <c r="F1006" s="49" t="s">
        <v>871</v>
      </c>
      <c r="G1006" s="45" t="s">
        <v>1931</v>
      </c>
      <c r="H1006" s="93" t="s">
        <v>1929</v>
      </c>
      <c r="I1006" s="40">
        <v>141</v>
      </c>
      <c r="J1006" s="96">
        <v>39910</v>
      </c>
      <c r="K1006" s="104"/>
      <c r="L1006" s="41" t="s">
        <v>1603</v>
      </c>
      <c r="M1006" s="41"/>
      <c r="N1006" s="41" t="s">
        <v>878</v>
      </c>
    </row>
    <row r="1007" spans="1:229" s="3" customFormat="1" ht="51">
      <c r="A1007" s="172">
        <f t="shared" si="30"/>
        <v>998</v>
      </c>
      <c r="B1007" s="31"/>
      <c r="C1007" s="46" t="s">
        <v>369</v>
      </c>
      <c r="D1007" s="47" t="s">
        <v>1930</v>
      </c>
      <c r="E1007" s="45" t="s">
        <v>871</v>
      </c>
      <c r="F1007" s="49" t="s">
        <v>871</v>
      </c>
      <c r="G1007" s="45" t="s">
        <v>1932</v>
      </c>
      <c r="H1007" s="93" t="s">
        <v>1929</v>
      </c>
      <c r="I1007" s="40">
        <v>141</v>
      </c>
      <c r="J1007" s="96">
        <v>39910</v>
      </c>
      <c r="K1007" s="104"/>
      <c r="L1007" s="41" t="s">
        <v>1603</v>
      </c>
      <c r="M1007" s="41"/>
      <c r="N1007" s="41" t="s">
        <v>878</v>
      </c>
    </row>
    <row r="1008" spans="1:229" ht="76.5">
      <c r="A1008" s="172">
        <f t="shared" si="30"/>
        <v>999</v>
      </c>
      <c r="B1008" s="31"/>
      <c r="C1008" s="46" t="s">
        <v>369</v>
      </c>
      <c r="D1008" s="47" t="s">
        <v>1933</v>
      </c>
      <c r="E1008" s="45" t="s">
        <v>563</v>
      </c>
      <c r="F1008" s="45" t="s">
        <v>1091</v>
      </c>
      <c r="G1008" s="45" t="s">
        <v>1934</v>
      </c>
      <c r="H1008" s="93"/>
      <c r="I1008" s="40"/>
      <c r="J1008" s="96"/>
      <c r="K1008" s="104"/>
      <c r="L1008" s="41" t="s">
        <v>1611</v>
      </c>
      <c r="M1008" s="35" t="s">
        <v>1936</v>
      </c>
      <c r="N1008" s="41" t="s">
        <v>878</v>
      </c>
    </row>
    <row r="1009" spans="1:229" ht="76.5">
      <c r="A1009" s="172">
        <f t="shared" si="30"/>
        <v>1000</v>
      </c>
      <c r="B1009" s="31"/>
      <c r="C1009" s="46" t="s">
        <v>369</v>
      </c>
      <c r="D1009" s="47" t="s">
        <v>1938</v>
      </c>
      <c r="E1009" s="45" t="s">
        <v>563</v>
      </c>
      <c r="F1009" s="45" t="s">
        <v>1091</v>
      </c>
      <c r="G1009" s="45" t="s">
        <v>1951</v>
      </c>
      <c r="H1009" s="93" t="s">
        <v>1939</v>
      </c>
      <c r="I1009" s="40" t="s">
        <v>1940</v>
      </c>
      <c r="J1009" s="96" t="s">
        <v>1941</v>
      </c>
      <c r="K1009" s="104"/>
      <c r="L1009" s="41" t="s">
        <v>1603</v>
      </c>
      <c r="M1009" s="55" t="s">
        <v>1741</v>
      </c>
      <c r="N1009" s="41" t="s">
        <v>878</v>
      </c>
    </row>
    <row r="1010" spans="1:229" s="151" customFormat="1" ht="76.5">
      <c r="A1010" s="172">
        <f t="shared" si="30"/>
        <v>1001</v>
      </c>
      <c r="B1010" s="143"/>
      <c r="C1010" s="148" t="s">
        <v>369</v>
      </c>
      <c r="D1010" s="139" t="s">
        <v>1942</v>
      </c>
      <c r="E1010" s="133" t="s">
        <v>563</v>
      </c>
      <c r="F1010" s="133" t="s">
        <v>1091</v>
      </c>
      <c r="G1010" s="133" t="s">
        <v>1952</v>
      </c>
      <c r="H1010" s="149" t="s">
        <v>1939</v>
      </c>
      <c r="I1010" s="130" t="s">
        <v>1943</v>
      </c>
      <c r="J1010" s="145" t="s">
        <v>1944</v>
      </c>
      <c r="K1010" s="150"/>
      <c r="L1010" s="130" t="s">
        <v>1603</v>
      </c>
      <c r="M1010" s="55" t="s">
        <v>1741</v>
      </c>
      <c r="N1010" s="130" t="s">
        <v>878</v>
      </c>
      <c r="O1010" s="147"/>
      <c r="P1010" s="147"/>
      <c r="Q1010" s="147"/>
      <c r="R1010" s="147"/>
      <c r="S1010" s="147"/>
      <c r="T1010" s="147"/>
      <c r="U1010" s="147"/>
      <c r="V1010" s="147"/>
      <c r="W1010" s="147"/>
      <c r="X1010" s="147"/>
      <c r="Y1010" s="147"/>
      <c r="Z1010" s="147"/>
      <c r="AA1010" s="147"/>
      <c r="AB1010" s="147"/>
      <c r="AC1010" s="147"/>
      <c r="AD1010" s="147"/>
      <c r="AE1010" s="147"/>
      <c r="AF1010" s="147"/>
      <c r="AG1010" s="147"/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  <c r="BI1010" s="147"/>
      <c r="BJ1010" s="147"/>
      <c r="BK1010" s="147"/>
      <c r="BL1010" s="147"/>
      <c r="BM1010" s="147"/>
      <c r="BN1010" s="147"/>
      <c r="BO1010" s="147"/>
      <c r="BP1010" s="147"/>
      <c r="BQ1010" s="147"/>
      <c r="BR1010" s="147"/>
      <c r="BS1010" s="147"/>
      <c r="BT1010" s="147"/>
      <c r="BU1010" s="147"/>
      <c r="BV1010" s="147"/>
      <c r="BW1010" s="147"/>
      <c r="BX1010" s="147"/>
      <c r="BY1010" s="147"/>
      <c r="BZ1010" s="147"/>
      <c r="CA1010" s="147"/>
      <c r="CB1010" s="147"/>
      <c r="CC1010" s="147"/>
      <c r="CD1010" s="147"/>
      <c r="CE1010" s="147"/>
      <c r="CF1010" s="147"/>
      <c r="CG1010" s="147"/>
      <c r="CH1010" s="147"/>
      <c r="CI1010" s="147"/>
      <c r="CJ1010" s="147"/>
      <c r="CK1010" s="147"/>
      <c r="CL1010" s="147"/>
      <c r="CM1010" s="147"/>
      <c r="CN1010" s="147"/>
      <c r="CO1010" s="147"/>
      <c r="CP1010" s="147"/>
      <c r="CQ1010" s="147"/>
      <c r="CR1010" s="147"/>
      <c r="CS1010" s="147"/>
      <c r="CT1010" s="147"/>
      <c r="CU1010" s="147"/>
      <c r="CV1010" s="147"/>
      <c r="CW1010" s="147"/>
      <c r="CX1010" s="147"/>
      <c r="CY1010" s="147"/>
      <c r="CZ1010" s="147"/>
      <c r="DA1010" s="147"/>
      <c r="DB1010" s="147"/>
      <c r="DC1010" s="147"/>
      <c r="DD1010" s="147"/>
      <c r="DE1010" s="147"/>
      <c r="DF1010" s="147"/>
      <c r="DG1010" s="147"/>
      <c r="DH1010" s="147"/>
      <c r="DI1010" s="147"/>
      <c r="DJ1010" s="147"/>
      <c r="DK1010" s="147"/>
      <c r="DL1010" s="147"/>
      <c r="DM1010" s="147"/>
      <c r="DN1010" s="147"/>
      <c r="DO1010" s="147"/>
      <c r="DP1010" s="147"/>
      <c r="DQ1010" s="147"/>
      <c r="DR1010" s="147"/>
      <c r="DS1010" s="147"/>
      <c r="DT1010" s="147"/>
      <c r="DU1010" s="147"/>
      <c r="DV1010" s="147"/>
      <c r="DW1010" s="147"/>
      <c r="DX1010" s="147"/>
      <c r="DY1010" s="147"/>
      <c r="DZ1010" s="147"/>
      <c r="EA1010" s="147"/>
      <c r="EB1010" s="147"/>
      <c r="EC1010" s="147"/>
      <c r="ED1010" s="147"/>
      <c r="EE1010" s="147"/>
      <c r="EF1010" s="147"/>
      <c r="EG1010" s="147"/>
      <c r="EH1010" s="147"/>
      <c r="EI1010" s="147"/>
      <c r="EJ1010" s="147"/>
      <c r="EK1010" s="147"/>
      <c r="EL1010" s="147"/>
      <c r="EM1010" s="147"/>
      <c r="EN1010" s="147"/>
      <c r="EO1010" s="147"/>
      <c r="EP1010" s="147"/>
      <c r="EQ1010" s="147"/>
      <c r="ER1010" s="147"/>
      <c r="ES1010" s="147"/>
      <c r="ET1010" s="147"/>
      <c r="EU1010" s="147"/>
      <c r="EV1010" s="147"/>
      <c r="EW1010" s="147"/>
      <c r="EX1010" s="147"/>
      <c r="EY1010" s="147"/>
      <c r="EZ1010" s="147"/>
      <c r="FA1010" s="147"/>
      <c r="FB1010" s="147"/>
      <c r="FC1010" s="147"/>
      <c r="FD1010" s="147"/>
      <c r="FE1010" s="147"/>
      <c r="FF1010" s="147"/>
      <c r="FG1010" s="147"/>
      <c r="FH1010" s="147"/>
      <c r="FI1010" s="147"/>
      <c r="FJ1010" s="147"/>
      <c r="FK1010" s="147"/>
      <c r="FL1010" s="147"/>
      <c r="FM1010" s="147"/>
      <c r="FN1010" s="147"/>
      <c r="FO1010" s="147"/>
      <c r="FP1010" s="147"/>
      <c r="FQ1010" s="147"/>
      <c r="FR1010" s="147"/>
      <c r="FS1010" s="147"/>
      <c r="FT1010" s="147"/>
      <c r="FU1010" s="147"/>
      <c r="FV1010" s="147"/>
      <c r="FW1010" s="147"/>
      <c r="FX1010" s="147"/>
      <c r="FY1010" s="147"/>
      <c r="FZ1010" s="147"/>
      <c r="GA1010" s="147"/>
      <c r="GB1010" s="147"/>
      <c r="GC1010" s="147"/>
      <c r="GD1010" s="147"/>
      <c r="GE1010" s="147"/>
      <c r="GF1010" s="147"/>
      <c r="GG1010" s="147"/>
      <c r="GH1010" s="147"/>
      <c r="GI1010" s="147"/>
      <c r="GJ1010" s="147"/>
      <c r="GK1010" s="147"/>
      <c r="GL1010" s="147"/>
      <c r="GM1010" s="147"/>
      <c r="GN1010" s="147"/>
      <c r="GO1010" s="147"/>
      <c r="GP1010" s="147"/>
      <c r="GQ1010" s="147"/>
      <c r="GR1010" s="147"/>
      <c r="GS1010" s="147"/>
      <c r="GT1010" s="147"/>
      <c r="GU1010" s="147"/>
      <c r="GV1010" s="147"/>
      <c r="GW1010" s="147"/>
      <c r="GX1010" s="147"/>
      <c r="GY1010" s="147"/>
      <c r="GZ1010" s="147"/>
      <c r="HA1010" s="147"/>
      <c r="HB1010" s="147"/>
      <c r="HC1010" s="147"/>
      <c r="HD1010" s="147"/>
      <c r="HE1010" s="147"/>
      <c r="HF1010" s="147"/>
      <c r="HG1010" s="147"/>
      <c r="HH1010" s="147"/>
      <c r="HI1010" s="147"/>
      <c r="HJ1010" s="147"/>
      <c r="HK1010" s="147"/>
      <c r="HL1010" s="147"/>
      <c r="HM1010" s="147"/>
      <c r="HN1010" s="147"/>
      <c r="HO1010" s="147"/>
      <c r="HP1010" s="147"/>
      <c r="HQ1010" s="147"/>
      <c r="HR1010" s="147"/>
      <c r="HS1010" s="147"/>
      <c r="HT1010" s="147"/>
      <c r="HU1010" s="147"/>
    </row>
    <row r="1011" spans="1:229" s="151" customFormat="1" ht="63.75">
      <c r="A1011" s="172">
        <f t="shared" si="30"/>
        <v>1002</v>
      </c>
      <c r="B1011" s="143"/>
      <c r="C1011" s="148" t="s">
        <v>369</v>
      </c>
      <c r="D1011" s="139" t="s">
        <v>1938</v>
      </c>
      <c r="E1011" s="133" t="s">
        <v>563</v>
      </c>
      <c r="F1011" s="133" t="s">
        <v>1091</v>
      </c>
      <c r="G1011" s="133" t="s">
        <v>1953</v>
      </c>
      <c r="H1011" s="149" t="s">
        <v>1939</v>
      </c>
      <c r="I1011" s="130" t="s">
        <v>1945</v>
      </c>
      <c r="J1011" s="145" t="s">
        <v>1946</v>
      </c>
      <c r="K1011" s="150"/>
      <c r="L1011" s="130" t="s">
        <v>1611</v>
      </c>
      <c r="M1011" s="55" t="s">
        <v>3776</v>
      </c>
      <c r="N1011" s="130" t="s">
        <v>878</v>
      </c>
      <c r="O1011" s="147"/>
      <c r="P1011" s="147"/>
      <c r="Q1011" s="147"/>
      <c r="R1011" s="147"/>
      <c r="S1011" s="147"/>
      <c r="T1011" s="147"/>
      <c r="U1011" s="147"/>
      <c r="V1011" s="147"/>
      <c r="W1011" s="147"/>
      <c r="X1011" s="147"/>
      <c r="Y1011" s="147"/>
      <c r="Z1011" s="147"/>
      <c r="AA1011" s="147"/>
      <c r="AB1011" s="147"/>
      <c r="AC1011" s="147"/>
      <c r="AD1011" s="147"/>
      <c r="AE1011" s="147"/>
      <c r="AF1011" s="147"/>
      <c r="AG1011" s="147"/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  <c r="BI1011" s="147"/>
      <c r="BJ1011" s="147"/>
      <c r="BK1011" s="147"/>
      <c r="BL1011" s="147"/>
      <c r="BM1011" s="147"/>
      <c r="BN1011" s="147"/>
      <c r="BO1011" s="147"/>
      <c r="BP1011" s="147"/>
      <c r="BQ1011" s="147"/>
      <c r="BR1011" s="147"/>
      <c r="BS1011" s="147"/>
      <c r="BT1011" s="147"/>
      <c r="BU1011" s="147"/>
      <c r="BV1011" s="147"/>
      <c r="BW1011" s="147"/>
      <c r="BX1011" s="147"/>
      <c r="BY1011" s="147"/>
      <c r="BZ1011" s="147"/>
      <c r="CA1011" s="147"/>
      <c r="CB1011" s="147"/>
      <c r="CC1011" s="147"/>
      <c r="CD1011" s="147"/>
      <c r="CE1011" s="147"/>
      <c r="CF1011" s="147"/>
      <c r="CG1011" s="147"/>
      <c r="CH1011" s="147"/>
      <c r="CI1011" s="147"/>
      <c r="CJ1011" s="147"/>
      <c r="CK1011" s="147"/>
      <c r="CL1011" s="147"/>
      <c r="CM1011" s="147"/>
      <c r="CN1011" s="147"/>
      <c r="CO1011" s="147"/>
      <c r="CP1011" s="147"/>
      <c r="CQ1011" s="147"/>
      <c r="CR1011" s="147"/>
      <c r="CS1011" s="147"/>
      <c r="CT1011" s="147"/>
      <c r="CU1011" s="147"/>
      <c r="CV1011" s="147"/>
      <c r="CW1011" s="147"/>
      <c r="CX1011" s="147"/>
      <c r="CY1011" s="147"/>
      <c r="CZ1011" s="147"/>
      <c r="DA1011" s="147"/>
      <c r="DB1011" s="147"/>
      <c r="DC1011" s="147"/>
      <c r="DD1011" s="147"/>
      <c r="DE1011" s="147"/>
      <c r="DF1011" s="147"/>
      <c r="DG1011" s="147"/>
      <c r="DH1011" s="147"/>
      <c r="DI1011" s="147"/>
      <c r="DJ1011" s="147"/>
      <c r="DK1011" s="147"/>
      <c r="DL1011" s="147"/>
      <c r="DM1011" s="147"/>
      <c r="DN1011" s="147"/>
      <c r="DO1011" s="147"/>
      <c r="DP1011" s="147"/>
      <c r="DQ1011" s="147"/>
      <c r="DR1011" s="147"/>
      <c r="DS1011" s="147"/>
      <c r="DT1011" s="147"/>
      <c r="DU1011" s="147"/>
      <c r="DV1011" s="147"/>
      <c r="DW1011" s="147"/>
      <c r="DX1011" s="147"/>
      <c r="DY1011" s="147"/>
      <c r="DZ1011" s="147"/>
      <c r="EA1011" s="147"/>
      <c r="EB1011" s="147"/>
      <c r="EC1011" s="147"/>
      <c r="ED1011" s="147"/>
      <c r="EE1011" s="147"/>
      <c r="EF1011" s="147"/>
      <c r="EG1011" s="147"/>
      <c r="EH1011" s="147"/>
      <c r="EI1011" s="147"/>
      <c r="EJ1011" s="147"/>
      <c r="EK1011" s="147"/>
      <c r="EL1011" s="147"/>
      <c r="EM1011" s="147"/>
      <c r="EN1011" s="147"/>
      <c r="EO1011" s="147"/>
      <c r="EP1011" s="147"/>
      <c r="EQ1011" s="147"/>
      <c r="ER1011" s="147"/>
      <c r="ES1011" s="147"/>
      <c r="ET1011" s="147"/>
      <c r="EU1011" s="147"/>
      <c r="EV1011" s="147"/>
      <c r="EW1011" s="147"/>
      <c r="EX1011" s="147"/>
      <c r="EY1011" s="147"/>
      <c r="EZ1011" s="147"/>
      <c r="FA1011" s="147"/>
      <c r="FB1011" s="147"/>
      <c r="FC1011" s="147"/>
      <c r="FD1011" s="147"/>
      <c r="FE1011" s="147"/>
      <c r="FF1011" s="147"/>
      <c r="FG1011" s="147"/>
      <c r="FH1011" s="147"/>
      <c r="FI1011" s="147"/>
      <c r="FJ1011" s="147"/>
      <c r="FK1011" s="147"/>
      <c r="FL1011" s="147"/>
      <c r="FM1011" s="147"/>
      <c r="FN1011" s="147"/>
      <c r="FO1011" s="147"/>
      <c r="FP1011" s="147"/>
      <c r="FQ1011" s="147"/>
      <c r="FR1011" s="147"/>
      <c r="FS1011" s="147"/>
      <c r="FT1011" s="147"/>
      <c r="FU1011" s="147"/>
      <c r="FV1011" s="147"/>
      <c r="FW1011" s="147"/>
      <c r="FX1011" s="147"/>
      <c r="FY1011" s="147"/>
      <c r="FZ1011" s="147"/>
      <c r="GA1011" s="147"/>
      <c r="GB1011" s="147"/>
      <c r="GC1011" s="147"/>
      <c r="GD1011" s="147"/>
      <c r="GE1011" s="147"/>
      <c r="GF1011" s="147"/>
      <c r="GG1011" s="147"/>
      <c r="GH1011" s="147"/>
      <c r="GI1011" s="147"/>
      <c r="GJ1011" s="147"/>
      <c r="GK1011" s="147"/>
      <c r="GL1011" s="147"/>
      <c r="GM1011" s="147"/>
      <c r="GN1011" s="147"/>
      <c r="GO1011" s="147"/>
      <c r="GP1011" s="147"/>
      <c r="GQ1011" s="147"/>
      <c r="GR1011" s="147"/>
      <c r="GS1011" s="147"/>
      <c r="GT1011" s="147"/>
      <c r="GU1011" s="147"/>
      <c r="GV1011" s="147"/>
      <c r="GW1011" s="147"/>
      <c r="GX1011" s="147"/>
      <c r="GY1011" s="147"/>
      <c r="GZ1011" s="147"/>
      <c r="HA1011" s="147"/>
      <c r="HB1011" s="147"/>
      <c r="HC1011" s="147"/>
      <c r="HD1011" s="147"/>
      <c r="HE1011" s="147"/>
      <c r="HF1011" s="147"/>
      <c r="HG1011" s="147"/>
      <c r="HH1011" s="147"/>
      <c r="HI1011" s="147"/>
      <c r="HJ1011" s="147"/>
      <c r="HK1011" s="147"/>
      <c r="HL1011" s="147"/>
      <c r="HM1011" s="147"/>
      <c r="HN1011" s="147"/>
      <c r="HO1011" s="147"/>
      <c r="HP1011" s="147"/>
      <c r="HQ1011" s="147"/>
      <c r="HR1011" s="147"/>
      <c r="HS1011" s="147"/>
      <c r="HT1011" s="147"/>
      <c r="HU1011" s="147"/>
    </row>
    <row r="1012" spans="1:229" s="151" customFormat="1" ht="63.75">
      <c r="A1012" s="172">
        <f t="shared" si="30"/>
        <v>1003</v>
      </c>
      <c r="B1012" s="143"/>
      <c r="C1012" s="148" t="s">
        <v>369</v>
      </c>
      <c r="D1012" s="139" t="s">
        <v>1938</v>
      </c>
      <c r="E1012" s="133" t="s">
        <v>563</v>
      </c>
      <c r="F1012" s="133" t="s">
        <v>1091</v>
      </c>
      <c r="G1012" s="133" t="s">
        <v>1954</v>
      </c>
      <c r="H1012" s="149" t="s">
        <v>1939</v>
      </c>
      <c r="I1012" s="130" t="s">
        <v>1947</v>
      </c>
      <c r="J1012" s="145" t="s">
        <v>1946</v>
      </c>
      <c r="K1012" s="150"/>
      <c r="L1012" s="130" t="s">
        <v>1603</v>
      </c>
      <c r="M1012" s="55" t="s">
        <v>1741</v>
      </c>
      <c r="N1012" s="130" t="s">
        <v>878</v>
      </c>
      <c r="O1012" s="147"/>
      <c r="P1012" s="147"/>
      <c r="Q1012" s="147"/>
      <c r="R1012" s="147"/>
      <c r="S1012" s="147"/>
      <c r="T1012" s="147"/>
      <c r="U1012" s="147"/>
      <c r="V1012" s="147"/>
      <c r="W1012" s="147"/>
      <c r="X1012" s="147"/>
      <c r="Y1012" s="147"/>
      <c r="Z1012" s="147"/>
      <c r="AA1012" s="147"/>
      <c r="AB1012" s="147"/>
      <c r="AC1012" s="147"/>
      <c r="AD1012" s="147"/>
      <c r="AE1012" s="147"/>
      <c r="AF1012" s="147"/>
      <c r="AG1012" s="147"/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  <c r="BI1012" s="147"/>
      <c r="BJ1012" s="147"/>
      <c r="BK1012" s="147"/>
      <c r="BL1012" s="147"/>
      <c r="BM1012" s="147"/>
      <c r="BN1012" s="147"/>
      <c r="BO1012" s="147"/>
      <c r="BP1012" s="147"/>
      <c r="BQ1012" s="147"/>
      <c r="BR1012" s="147"/>
      <c r="BS1012" s="147"/>
      <c r="BT1012" s="147"/>
      <c r="BU1012" s="147"/>
      <c r="BV1012" s="147"/>
      <c r="BW1012" s="147"/>
      <c r="BX1012" s="147"/>
      <c r="BY1012" s="147"/>
      <c r="BZ1012" s="147"/>
      <c r="CA1012" s="147"/>
      <c r="CB1012" s="147"/>
      <c r="CC1012" s="147"/>
      <c r="CD1012" s="147"/>
      <c r="CE1012" s="147"/>
      <c r="CF1012" s="147"/>
      <c r="CG1012" s="147"/>
      <c r="CH1012" s="147"/>
      <c r="CI1012" s="147"/>
      <c r="CJ1012" s="147"/>
      <c r="CK1012" s="147"/>
      <c r="CL1012" s="147"/>
      <c r="CM1012" s="147"/>
      <c r="CN1012" s="147"/>
      <c r="CO1012" s="147"/>
      <c r="CP1012" s="147"/>
      <c r="CQ1012" s="147"/>
      <c r="CR1012" s="147"/>
      <c r="CS1012" s="147"/>
      <c r="CT1012" s="147"/>
      <c r="CU1012" s="147"/>
      <c r="CV1012" s="147"/>
      <c r="CW1012" s="147"/>
      <c r="CX1012" s="147"/>
      <c r="CY1012" s="147"/>
      <c r="CZ1012" s="147"/>
      <c r="DA1012" s="147"/>
      <c r="DB1012" s="147"/>
      <c r="DC1012" s="147"/>
      <c r="DD1012" s="147"/>
      <c r="DE1012" s="147"/>
      <c r="DF1012" s="147"/>
      <c r="DG1012" s="147"/>
      <c r="DH1012" s="147"/>
      <c r="DI1012" s="147"/>
      <c r="DJ1012" s="147"/>
      <c r="DK1012" s="147"/>
      <c r="DL1012" s="147"/>
      <c r="DM1012" s="147"/>
      <c r="DN1012" s="147"/>
      <c r="DO1012" s="147"/>
      <c r="DP1012" s="147"/>
      <c r="DQ1012" s="147"/>
      <c r="DR1012" s="147"/>
      <c r="DS1012" s="147"/>
      <c r="DT1012" s="147"/>
      <c r="DU1012" s="147"/>
      <c r="DV1012" s="147"/>
      <c r="DW1012" s="147"/>
      <c r="DX1012" s="147"/>
      <c r="DY1012" s="147"/>
      <c r="DZ1012" s="147"/>
      <c r="EA1012" s="147"/>
      <c r="EB1012" s="147"/>
      <c r="EC1012" s="147"/>
      <c r="ED1012" s="147"/>
      <c r="EE1012" s="147"/>
      <c r="EF1012" s="147"/>
      <c r="EG1012" s="147"/>
      <c r="EH1012" s="147"/>
      <c r="EI1012" s="147"/>
      <c r="EJ1012" s="147"/>
      <c r="EK1012" s="147"/>
      <c r="EL1012" s="147"/>
      <c r="EM1012" s="147"/>
      <c r="EN1012" s="147"/>
      <c r="EO1012" s="147"/>
      <c r="EP1012" s="147"/>
      <c r="EQ1012" s="147"/>
      <c r="ER1012" s="147"/>
      <c r="ES1012" s="147"/>
      <c r="ET1012" s="147"/>
      <c r="EU1012" s="147"/>
      <c r="EV1012" s="147"/>
      <c r="EW1012" s="147"/>
      <c r="EX1012" s="147"/>
      <c r="EY1012" s="147"/>
      <c r="EZ1012" s="147"/>
      <c r="FA1012" s="147"/>
      <c r="FB1012" s="147"/>
      <c r="FC1012" s="147"/>
      <c r="FD1012" s="147"/>
      <c r="FE1012" s="147"/>
      <c r="FF1012" s="147"/>
      <c r="FG1012" s="147"/>
      <c r="FH1012" s="147"/>
      <c r="FI1012" s="147"/>
      <c r="FJ1012" s="147"/>
      <c r="FK1012" s="147"/>
      <c r="FL1012" s="147"/>
      <c r="FM1012" s="147"/>
      <c r="FN1012" s="147"/>
      <c r="FO1012" s="147"/>
      <c r="FP1012" s="147"/>
      <c r="FQ1012" s="147"/>
      <c r="FR1012" s="147"/>
      <c r="FS1012" s="147"/>
      <c r="FT1012" s="147"/>
      <c r="FU1012" s="147"/>
      <c r="FV1012" s="147"/>
      <c r="FW1012" s="147"/>
      <c r="FX1012" s="147"/>
      <c r="FY1012" s="147"/>
      <c r="FZ1012" s="147"/>
      <c r="GA1012" s="147"/>
      <c r="GB1012" s="147"/>
      <c r="GC1012" s="147"/>
      <c r="GD1012" s="147"/>
      <c r="GE1012" s="147"/>
      <c r="GF1012" s="147"/>
      <c r="GG1012" s="147"/>
      <c r="GH1012" s="147"/>
      <c r="GI1012" s="147"/>
      <c r="GJ1012" s="147"/>
      <c r="GK1012" s="147"/>
      <c r="GL1012" s="147"/>
      <c r="GM1012" s="147"/>
      <c r="GN1012" s="147"/>
      <c r="GO1012" s="147"/>
      <c r="GP1012" s="147"/>
      <c r="GQ1012" s="147"/>
      <c r="GR1012" s="147"/>
      <c r="GS1012" s="147"/>
      <c r="GT1012" s="147"/>
      <c r="GU1012" s="147"/>
      <c r="GV1012" s="147"/>
      <c r="GW1012" s="147"/>
      <c r="GX1012" s="147"/>
      <c r="GY1012" s="147"/>
      <c r="GZ1012" s="147"/>
      <c r="HA1012" s="147"/>
      <c r="HB1012" s="147"/>
      <c r="HC1012" s="147"/>
      <c r="HD1012" s="147"/>
      <c r="HE1012" s="147"/>
      <c r="HF1012" s="147"/>
      <c r="HG1012" s="147"/>
      <c r="HH1012" s="147"/>
      <c r="HI1012" s="147"/>
      <c r="HJ1012" s="147"/>
      <c r="HK1012" s="147"/>
      <c r="HL1012" s="147"/>
      <c r="HM1012" s="147"/>
      <c r="HN1012" s="147"/>
      <c r="HO1012" s="147"/>
      <c r="HP1012" s="147"/>
      <c r="HQ1012" s="147"/>
      <c r="HR1012" s="147"/>
      <c r="HS1012" s="147"/>
      <c r="HT1012" s="147"/>
      <c r="HU1012" s="147"/>
    </row>
    <row r="1013" spans="1:229" s="151" customFormat="1" ht="63.75">
      <c r="A1013" s="172">
        <f t="shared" si="30"/>
        <v>1004</v>
      </c>
      <c r="B1013" s="143"/>
      <c r="C1013" s="148" t="s">
        <v>369</v>
      </c>
      <c r="D1013" s="139" t="s">
        <v>1948</v>
      </c>
      <c r="E1013" s="133" t="s">
        <v>563</v>
      </c>
      <c r="F1013" s="133" t="s">
        <v>1091</v>
      </c>
      <c r="G1013" s="133" t="s">
        <v>1955</v>
      </c>
      <c r="H1013" s="149" t="s">
        <v>1939</v>
      </c>
      <c r="I1013" s="130" t="s">
        <v>1949</v>
      </c>
      <c r="J1013" s="145" t="s">
        <v>1950</v>
      </c>
      <c r="K1013" s="150"/>
      <c r="L1013" s="130" t="s">
        <v>1603</v>
      </c>
      <c r="M1013" s="55" t="s">
        <v>1741</v>
      </c>
      <c r="N1013" s="130" t="s">
        <v>878</v>
      </c>
      <c r="O1013" s="147"/>
      <c r="P1013" s="147"/>
      <c r="Q1013" s="147"/>
      <c r="R1013" s="147"/>
      <c r="S1013" s="147"/>
      <c r="T1013" s="147"/>
      <c r="U1013" s="147"/>
      <c r="V1013" s="147"/>
      <c r="W1013" s="147"/>
      <c r="X1013" s="147"/>
      <c r="Y1013" s="147"/>
      <c r="Z1013" s="147"/>
      <c r="AA1013" s="147"/>
      <c r="AB1013" s="147"/>
      <c r="AC1013" s="147"/>
      <c r="AD1013" s="147"/>
      <c r="AE1013" s="147"/>
      <c r="AF1013" s="147"/>
      <c r="AG1013" s="147"/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  <c r="BI1013" s="147"/>
      <c r="BJ1013" s="147"/>
      <c r="BK1013" s="147"/>
      <c r="BL1013" s="147"/>
      <c r="BM1013" s="147"/>
      <c r="BN1013" s="147"/>
      <c r="BO1013" s="147"/>
      <c r="BP1013" s="147"/>
      <c r="BQ1013" s="147"/>
      <c r="BR1013" s="147"/>
      <c r="BS1013" s="147"/>
      <c r="BT1013" s="147"/>
      <c r="BU1013" s="147"/>
      <c r="BV1013" s="147"/>
      <c r="BW1013" s="147"/>
      <c r="BX1013" s="147"/>
      <c r="BY1013" s="147"/>
      <c r="BZ1013" s="147"/>
      <c r="CA1013" s="147"/>
      <c r="CB1013" s="147"/>
      <c r="CC1013" s="147"/>
      <c r="CD1013" s="147"/>
      <c r="CE1013" s="147"/>
      <c r="CF1013" s="147"/>
      <c r="CG1013" s="147"/>
      <c r="CH1013" s="147"/>
      <c r="CI1013" s="147"/>
      <c r="CJ1013" s="147"/>
      <c r="CK1013" s="147"/>
      <c r="CL1013" s="147"/>
      <c r="CM1013" s="147"/>
      <c r="CN1013" s="147"/>
      <c r="CO1013" s="147"/>
      <c r="CP1013" s="147"/>
      <c r="CQ1013" s="147"/>
      <c r="CR1013" s="147"/>
      <c r="CS1013" s="147"/>
      <c r="CT1013" s="147"/>
      <c r="CU1013" s="147"/>
      <c r="CV1013" s="147"/>
      <c r="CW1013" s="147"/>
      <c r="CX1013" s="147"/>
      <c r="CY1013" s="147"/>
      <c r="CZ1013" s="147"/>
      <c r="DA1013" s="147"/>
      <c r="DB1013" s="147"/>
      <c r="DC1013" s="147"/>
      <c r="DD1013" s="147"/>
      <c r="DE1013" s="147"/>
      <c r="DF1013" s="147"/>
      <c r="DG1013" s="147"/>
      <c r="DH1013" s="147"/>
      <c r="DI1013" s="147"/>
      <c r="DJ1013" s="147"/>
      <c r="DK1013" s="147"/>
      <c r="DL1013" s="147"/>
      <c r="DM1013" s="147"/>
      <c r="DN1013" s="147"/>
      <c r="DO1013" s="147"/>
      <c r="DP1013" s="147"/>
      <c r="DQ1013" s="147"/>
      <c r="DR1013" s="147"/>
      <c r="DS1013" s="147"/>
      <c r="DT1013" s="147"/>
      <c r="DU1013" s="147"/>
      <c r="DV1013" s="147"/>
      <c r="DW1013" s="147"/>
      <c r="DX1013" s="147"/>
      <c r="DY1013" s="147"/>
      <c r="DZ1013" s="147"/>
      <c r="EA1013" s="147"/>
      <c r="EB1013" s="147"/>
      <c r="EC1013" s="147"/>
      <c r="ED1013" s="147"/>
      <c r="EE1013" s="147"/>
      <c r="EF1013" s="147"/>
      <c r="EG1013" s="147"/>
      <c r="EH1013" s="147"/>
      <c r="EI1013" s="147"/>
      <c r="EJ1013" s="147"/>
      <c r="EK1013" s="147"/>
      <c r="EL1013" s="147"/>
      <c r="EM1013" s="147"/>
      <c r="EN1013" s="147"/>
      <c r="EO1013" s="147"/>
      <c r="EP1013" s="147"/>
      <c r="EQ1013" s="147"/>
      <c r="ER1013" s="147"/>
      <c r="ES1013" s="147"/>
      <c r="ET1013" s="147"/>
      <c r="EU1013" s="147"/>
      <c r="EV1013" s="147"/>
      <c r="EW1013" s="147"/>
      <c r="EX1013" s="147"/>
      <c r="EY1013" s="147"/>
      <c r="EZ1013" s="147"/>
      <c r="FA1013" s="147"/>
      <c r="FB1013" s="147"/>
      <c r="FC1013" s="147"/>
      <c r="FD1013" s="147"/>
      <c r="FE1013" s="147"/>
      <c r="FF1013" s="147"/>
      <c r="FG1013" s="147"/>
      <c r="FH1013" s="147"/>
      <c r="FI1013" s="147"/>
      <c r="FJ1013" s="147"/>
      <c r="FK1013" s="147"/>
      <c r="FL1013" s="147"/>
      <c r="FM1013" s="147"/>
      <c r="FN1013" s="147"/>
      <c r="FO1013" s="147"/>
      <c r="FP1013" s="147"/>
      <c r="FQ1013" s="147"/>
      <c r="FR1013" s="147"/>
      <c r="FS1013" s="147"/>
      <c r="FT1013" s="147"/>
      <c r="FU1013" s="147"/>
      <c r="FV1013" s="147"/>
      <c r="FW1013" s="147"/>
      <c r="FX1013" s="147"/>
      <c r="FY1013" s="147"/>
      <c r="FZ1013" s="147"/>
      <c r="GA1013" s="147"/>
      <c r="GB1013" s="147"/>
      <c r="GC1013" s="147"/>
      <c r="GD1013" s="147"/>
      <c r="GE1013" s="147"/>
      <c r="GF1013" s="147"/>
      <c r="GG1013" s="147"/>
      <c r="GH1013" s="147"/>
      <c r="GI1013" s="147"/>
      <c r="GJ1013" s="147"/>
      <c r="GK1013" s="147"/>
      <c r="GL1013" s="147"/>
      <c r="GM1013" s="147"/>
      <c r="GN1013" s="147"/>
      <c r="GO1013" s="147"/>
      <c r="GP1013" s="147"/>
      <c r="GQ1013" s="147"/>
      <c r="GR1013" s="147"/>
      <c r="GS1013" s="147"/>
      <c r="GT1013" s="147"/>
      <c r="GU1013" s="147"/>
      <c r="GV1013" s="147"/>
      <c r="GW1013" s="147"/>
      <c r="GX1013" s="147"/>
      <c r="GY1013" s="147"/>
      <c r="GZ1013" s="147"/>
      <c r="HA1013" s="147"/>
      <c r="HB1013" s="147"/>
      <c r="HC1013" s="147"/>
      <c r="HD1013" s="147"/>
      <c r="HE1013" s="147"/>
      <c r="HF1013" s="147"/>
      <c r="HG1013" s="147"/>
      <c r="HH1013" s="147"/>
      <c r="HI1013" s="147"/>
      <c r="HJ1013" s="147"/>
      <c r="HK1013" s="147"/>
      <c r="HL1013" s="147"/>
      <c r="HM1013" s="147"/>
      <c r="HN1013" s="147"/>
      <c r="HO1013" s="147"/>
      <c r="HP1013" s="147"/>
      <c r="HQ1013" s="147"/>
      <c r="HR1013" s="147"/>
      <c r="HS1013" s="147"/>
      <c r="HT1013" s="147"/>
      <c r="HU1013" s="147"/>
    </row>
    <row r="1014" spans="1:229" ht="89.25">
      <c r="A1014" s="172">
        <f t="shared" si="30"/>
        <v>1005</v>
      </c>
      <c r="B1014" s="31"/>
      <c r="C1014" s="46" t="s">
        <v>369</v>
      </c>
      <c r="D1014" s="47" t="s">
        <v>1930</v>
      </c>
      <c r="E1014" s="45" t="s">
        <v>563</v>
      </c>
      <c r="F1014" s="45" t="s">
        <v>1091</v>
      </c>
      <c r="G1014" s="45" t="s">
        <v>1956</v>
      </c>
      <c r="H1014" s="93" t="s">
        <v>1939</v>
      </c>
      <c r="I1014" s="40" t="s">
        <v>1957</v>
      </c>
      <c r="J1014" s="96" t="s">
        <v>1958</v>
      </c>
      <c r="K1014" s="104"/>
      <c r="L1014" s="41" t="s">
        <v>1603</v>
      </c>
      <c r="M1014" s="55" t="s">
        <v>1741</v>
      </c>
      <c r="N1014" s="41" t="s">
        <v>878</v>
      </c>
    </row>
    <row r="1015" spans="1:229" ht="65.25" customHeight="1">
      <c r="A1015" s="172">
        <f t="shared" si="30"/>
        <v>1006</v>
      </c>
      <c r="B1015" s="36" t="s">
        <v>1976</v>
      </c>
      <c r="C1015" s="46" t="s">
        <v>1969</v>
      </c>
      <c r="D1015" s="47" t="s">
        <v>1968</v>
      </c>
      <c r="E1015" s="45" t="s">
        <v>563</v>
      </c>
      <c r="F1015" s="45" t="s">
        <v>1091</v>
      </c>
      <c r="G1015" s="45" t="s">
        <v>1970</v>
      </c>
      <c r="H1015" s="93" t="s">
        <v>1929</v>
      </c>
      <c r="I1015" s="40">
        <v>839</v>
      </c>
      <c r="J1015" s="96">
        <v>41267</v>
      </c>
      <c r="K1015" s="86">
        <v>98000</v>
      </c>
      <c r="L1015" s="125" t="s">
        <v>2384</v>
      </c>
      <c r="M1015" s="35" t="s">
        <v>1971</v>
      </c>
      <c r="N1015" s="41" t="s">
        <v>878</v>
      </c>
    </row>
    <row r="1016" spans="1:229" ht="38.25">
      <c r="A1016" s="172">
        <f t="shared" si="30"/>
        <v>1007</v>
      </c>
      <c r="B1016" s="36" t="s">
        <v>1977</v>
      </c>
      <c r="C1016" s="46" t="s">
        <v>1973</v>
      </c>
      <c r="D1016" s="47" t="s">
        <v>1972</v>
      </c>
      <c r="E1016" s="45" t="s">
        <v>563</v>
      </c>
      <c r="F1016" s="45" t="s">
        <v>1091</v>
      </c>
      <c r="G1016" s="45" t="s">
        <v>1974</v>
      </c>
      <c r="H1016" s="93" t="s">
        <v>1929</v>
      </c>
      <c r="I1016" s="40">
        <v>839</v>
      </c>
      <c r="J1016" s="96">
        <v>41267</v>
      </c>
      <c r="K1016" s="86">
        <v>9520</v>
      </c>
      <c r="L1016" s="125" t="s">
        <v>2384</v>
      </c>
      <c r="M1016" s="35" t="s">
        <v>1975</v>
      </c>
      <c r="N1016" s="41" t="s">
        <v>878</v>
      </c>
    </row>
    <row r="1017" spans="1:229" ht="38.25">
      <c r="A1017" s="172">
        <f t="shared" si="30"/>
        <v>1008</v>
      </c>
      <c r="B1017" s="36" t="s">
        <v>1986</v>
      </c>
      <c r="C1017" s="46" t="s">
        <v>1987</v>
      </c>
      <c r="D1017" s="47" t="s">
        <v>1968</v>
      </c>
      <c r="E1017" s="45" t="s">
        <v>563</v>
      </c>
      <c r="F1017" s="45" t="s">
        <v>1091</v>
      </c>
      <c r="G1017" s="45"/>
      <c r="H1017" s="93" t="s">
        <v>1929</v>
      </c>
      <c r="I1017" s="40">
        <v>680</v>
      </c>
      <c r="J1017" s="96">
        <v>41212</v>
      </c>
      <c r="K1017" s="86">
        <v>28000</v>
      </c>
      <c r="L1017" s="125" t="s">
        <v>2384</v>
      </c>
      <c r="M1017" s="35" t="s">
        <v>1975</v>
      </c>
      <c r="N1017" s="41" t="s">
        <v>878</v>
      </c>
    </row>
    <row r="1018" spans="1:229" s="3" customFormat="1" ht="38.25">
      <c r="A1018" s="172">
        <f t="shared" si="30"/>
        <v>1009</v>
      </c>
      <c r="B1018" s="36" t="s">
        <v>1988</v>
      </c>
      <c r="C1018" s="46" t="s">
        <v>1987</v>
      </c>
      <c r="D1018" s="47" t="s">
        <v>1968</v>
      </c>
      <c r="E1018" s="45" t="s">
        <v>563</v>
      </c>
      <c r="F1018" s="45" t="s">
        <v>1091</v>
      </c>
      <c r="G1018" s="45"/>
      <c r="H1018" s="93" t="s">
        <v>1929</v>
      </c>
      <c r="I1018" s="40">
        <v>680</v>
      </c>
      <c r="J1018" s="96">
        <v>41212</v>
      </c>
      <c r="K1018" s="86">
        <v>28000</v>
      </c>
      <c r="L1018" s="125" t="s">
        <v>2384</v>
      </c>
      <c r="M1018" s="35" t="s">
        <v>1975</v>
      </c>
      <c r="N1018" s="41" t="s">
        <v>878</v>
      </c>
    </row>
    <row r="1019" spans="1:229" ht="38.25">
      <c r="A1019" s="172">
        <f t="shared" si="30"/>
        <v>1010</v>
      </c>
      <c r="B1019" s="36" t="s">
        <v>1989</v>
      </c>
      <c r="C1019" s="46" t="s">
        <v>1987</v>
      </c>
      <c r="D1019" s="47" t="s">
        <v>1968</v>
      </c>
      <c r="E1019" s="45" t="s">
        <v>563</v>
      </c>
      <c r="F1019" s="45" t="s">
        <v>1091</v>
      </c>
      <c r="G1019" s="45"/>
      <c r="H1019" s="93" t="s">
        <v>1929</v>
      </c>
      <c r="I1019" s="40">
        <v>680</v>
      </c>
      <c r="J1019" s="96">
        <v>41212</v>
      </c>
      <c r="K1019" s="86">
        <v>28000</v>
      </c>
      <c r="L1019" s="125" t="s">
        <v>2384</v>
      </c>
      <c r="M1019" s="35" t="s">
        <v>1975</v>
      </c>
      <c r="N1019" s="41" t="s">
        <v>878</v>
      </c>
    </row>
    <row r="1020" spans="1:229" ht="38.25">
      <c r="A1020" s="172">
        <f t="shared" si="30"/>
        <v>1011</v>
      </c>
      <c r="B1020" s="36" t="s">
        <v>1990</v>
      </c>
      <c r="C1020" s="46" t="s">
        <v>1991</v>
      </c>
      <c r="D1020" s="47" t="s">
        <v>1968</v>
      </c>
      <c r="E1020" s="45" t="s">
        <v>563</v>
      </c>
      <c r="F1020" s="45" t="s">
        <v>1091</v>
      </c>
      <c r="G1020" s="45" t="s">
        <v>1992</v>
      </c>
      <c r="H1020" s="93" t="s">
        <v>1929</v>
      </c>
      <c r="I1020" s="40">
        <v>680</v>
      </c>
      <c r="J1020" s="96">
        <v>41212</v>
      </c>
      <c r="K1020" s="86">
        <v>90500</v>
      </c>
      <c r="L1020" s="125" t="s">
        <v>2384</v>
      </c>
      <c r="M1020" s="35" t="s">
        <v>1975</v>
      </c>
      <c r="N1020" s="41" t="s">
        <v>878</v>
      </c>
    </row>
    <row r="1021" spans="1:229" ht="38.25">
      <c r="A1021" s="172">
        <f t="shared" si="30"/>
        <v>1012</v>
      </c>
      <c r="B1021" s="36" t="s">
        <v>1993</v>
      </c>
      <c r="C1021" s="46" t="s">
        <v>1991</v>
      </c>
      <c r="D1021" s="47" t="s">
        <v>1968</v>
      </c>
      <c r="E1021" s="45" t="s">
        <v>563</v>
      </c>
      <c r="F1021" s="45" t="s">
        <v>1091</v>
      </c>
      <c r="G1021" s="45" t="s">
        <v>1992</v>
      </c>
      <c r="H1021" s="93" t="s">
        <v>1929</v>
      </c>
      <c r="I1021" s="40">
        <v>680</v>
      </c>
      <c r="J1021" s="96">
        <v>41212</v>
      </c>
      <c r="K1021" s="86">
        <v>90500</v>
      </c>
      <c r="L1021" s="125" t="s">
        <v>2384</v>
      </c>
      <c r="M1021" s="35" t="s">
        <v>1975</v>
      </c>
      <c r="N1021" s="41" t="s">
        <v>878</v>
      </c>
    </row>
    <row r="1022" spans="1:229" ht="38.25">
      <c r="A1022" s="172">
        <f t="shared" si="30"/>
        <v>1013</v>
      </c>
      <c r="B1022" s="36" t="s">
        <v>1994</v>
      </c>
      <c r="C1022" s="46" t="s">
        <v>1995</v>
      </c>
      <c r="D1022" s="47" t="s">
        <v>1968</v>
      </c>
      <c r="E1022" s="45" t="s">
        <v>563</v>
      </c>
      <c r="F1022" s="45" t="s">
        <v>1091</v>
      </c>
      <c r="G1022" s="45" t="s">
        <v>1996</v>
      </c>
      <c r="H1022" s="93" t="s">
        <v>1929</v>
      </c>
      <c r="I1022" s="40">
        <v>680</v>
      </c>
      <c r="J1022" s="96">
        <v>41212</v>
      </c>
      <c r="K1022" s="86">
        <v>77000</v>
      </c>
      <c r="L1022" s="125" t="s">
        <v>2384</v>
      </c>
      <c r="M1022" s="35" t="s">
        <v>1975</v>
      </c>
      <c r="N1022" s="41" t="s">
        <v>878</v>
      </c>
    </row>
    <row r="1023" spans="1:229" s="231" customFormat="1" ht="38.25">
      <c r="A1023" s="172">
        <f t="shared" si="30"/>
        <v>1014</v>
      </c>
      <c r="B1023" s="173" t="s">
        <v>2013</v>
      </c>
      <c r="C1023" s="186" t="s">
        <v>2016</v>
      </c>
      <c r="D1023" s="182" t="s">
        <v>1968</v>
      </c>
      <c r="E1023" s="183" t="s">
        <v>563</v>
      </c>
      <c r="F1023" s="183" t="s">
        <v>402</v>
      </c>
      <c r="G1023" s="183" t="s">
        <v>2014</v>
      </c>
      <c r="H1023" s="234" t="s">
        <v>1929</v>
      </c>
      <c r="I1023" s="172">
        <v>319</v>
      </c>
      <c r="J1023" s="185">
        <v>41052</v>
      </c>
      <c r="K1023" s="184">
        <v>900000</v>
      </c>
      <c r="L1023" s="172" t="s">
        <v>1603</v>
      </c>
      <c r="M1023" s="179" t="s">
        <v>2449</v>
      </c>
      <c r="N1023" s="172" t="s">
        <v>878</v>
      </c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30"/>
      <c r="Z1023" s="230"/>
      <c r="AA1023" s="230"/>
      <c r="AB1023" s="230"/>
      <c r="AC1023" s="230"/>
      <c r="AD1023" s="230"/>
      <c r="AE1023" s="230"/>
      <c r="AF1023" s="230"/>
      <c r="AG1023" s="230"/>
      <c r="AH1023" s="230"/>
      <c r="AI1023" s="230"/>
      <c r="AJ1023" s="230"/>
      <c r="AK1023" s="230"/>
      <c r="AL1023" s="230"/>
      <c r="AM1023" s="230"/>
      <c r="AN1023" s="230"/>
      <c r="AO1023" s="230"/>
      <c r="AP1023" s="230"/>
      <c r="AQ1023" s="230"/>
      <c r="AR1023" s="230"/>
      <c r="AS1023" s="230"/>
      <c r="AT1023" s="230"/>
      <c r="AU1023" s="230"/>
      <c r="AV1023" s="230"/>
      <c r="AW1023" s="230"/>
      <c r="AX1023" s="230"/>
      <c r="AY1023" s="230"/>
      <c r="AZ1023" s="230"/>
      <c r="BA1023" s="230"/>
      <c r="BB1023" s="230"/>
      <c r="BC1023" s="230"/>
      <c r="BD1023" s="230"/>
      <c r="BE1023" s="230"/>
      <c r="BF1023" s="230"/>
      <c r="BG1023" s="230"/>
      <c r="BH1023" s="230"/>
      <c r="BI1023" s="230"/>
      <c r="BJ1023" s="230"/>
      <c r="BK1023" s="230"/>
      <c r="BL1023" s="230"/>
      <c r="BM1023" s="230"/>
      <c r="BN1023" s="230"/>
      <c r="BO1023" s="230"/>
      <c r="BP1023" s="230"/>
      <c r="BQ1023" s="230"/>
      <c r="BR1023" s="230"/>
      <c r="BS1023" s="230"/>
      <c r="BT1023" s="230"/>
      <c r="BU1023" s="230"/>
      <c r="BV1023" s="230"/>
      <c r="BW1023" s="230"/>
      <c r="BX1023" s="230"/>
      <c r="BY1023" s="230"/>
      <c r="BZ1023" s="230"/>
      <c r="CA1023" s="230"/>
      <c r="CB1023" s="230"/>
      <c r="CC1023" s="230"/>
      <c r="CD1023" s="230"/>
      <c r="CE1023" s="230"/>
      <c r="CF1023" s="230"/>
      <c r="CG1023" s="230"/>
      <c r="CH1023" s="230"/>
      <c r="CI1023" s="230"/>
      <c r="CJ1023" s="230"/>
      <c r="CK1023" s="230"/>
      <c r="CL1023" s="230"/>
      <c r="CM1023" s="230"/>
      <c r="CN1023" s="230"/>
      <c r="CO1023" s="230"/>
      <c r="CP1023" s="230"/>
      <c r="CQ1023" s="230"/>
      <c r="CR1023" s="230"/>
      <c r="CS1023" s="230"/>
      <c r="CT1023" s="230"/>
      <c r="CU1023" s="230"/>
      <c r="CV1023" s="230"/>
      <c r="CW1023" s="230"/>
      <c r="CX1023" s="230"/>
      <c r="CY1023" s="230"/>
      <c r="CZ1023" s="230"/>
      <c r="DA1023" s="230"/>
      <c r="DB1023" s="230"/>
      <c r="DC1023" s="230"/>
      <c r="DD1023" s="230"/>
      <c r="DE1023" s="230"/>
      <c r="DF1023" s="230"/>
      <c r="DG1023" s="230"/>
      <c r="DH1023" s="230"/>
      <c r="DI1023" s="230"/>
      <c r="DJ1023" s="230"/>
      <c r="DK1023" s="230"/>
      <c r="DL1023" s="230"/>
      <c r="DM1023" s="230"/>
      <c r="DN1023" s="230"/>
      <c r="DO1023" s="230"/>
      <c r="DP1023" s="230"/>
      <c r="DQ1023" s="230"/>
      <c r="DR1023" s="230"/>
      <c r="DS1023" s="230"/>
      <c r="DT1023" s="230"/>
      <c r="DU1023" s="230"/>
      <c r="DV1023" s="230"/>
      <c r="DW1023" s="230"/>
      <c r="DX1023" s="230"/>
      <c r="DY1023" s="230"/>
      <c r="DZ1023" s="230"/>
      <c r="EA1023" s="230"/>
      <c r="EB1023" s="230"/>
      <c r="EC1023" s="230"/>
      <c r="ED1023" s="230"/>
      <c r="EE1023" s="230"/>
      <c r="EF1023" s="230"/>
      <c r="EG1023" s="230"/>
      <c r="EH1023" s="230"/>
      <c r="EI1023" s="230"/>
      <c r="EJ1023" s="230"/>
      <c r="EK1023" s="230"/>
      <c r="EL1023" s="230"/>
      <c r="EM1023" s="230"/>
      <c r="EN1023" s="230"/>
      <c r="EO1023" s="230"/>
      <c r="EP1023" s="230"/>
      <c r="EQ1023" s="230"/>
      <c r="ER1023" s="230"/>
      <c r="ES1023" s="230"/>
      <c r="ET1023" s="230"/>
      <c r="EU1023" s="230"/>
      <c r="EV1023" s="230"/>
      <c r="EW1023" s="230"/>
      <c r="EX1023" s="230"/>
      <c r="EY1023" s="230"/>
      <c r="EZ1023" s="230"/>
      <c r="FA1023" s="230"/>
      <c r="FB1023" s="230"/>
      <c r="FC1023" s="230"/>
      <c r="FD1023" s="230"/>
      <c r="FE1023" s="230"/>
      <c r="FF1023" s="230"/>
      <c r="FG1023" s="230"/>
      <c r="FH1023" s="230"/>
      <c r="FI1023" s="230"/>
      <c r="FJ1023" s="230"/>
      <c r="FK1023" s="230"/>
      <c r="FL1023" s="230"/>
      <c r="FM1023" s="230"/>
      <c r="FN1023" s="230"/>
      <c r="FO1023" s="230"/>
      <c r="FP1023" s="230"/>
      <c r="FQ1023" s="230"/>
      <c r="FR1023" s="230"/>
      <c r="FS1023" s="230"/>
      <c r="FT1023" s="230"/>
      <c r="FU1023" s="230"/>
      <c r="FV1023" s="230"/>
      <c r="FW1023" s="230"/>
      <c r="FX1023" s="230"/>
      <c r="FY1023" s="230"/>
      <c r="FZ1023" s="230"/>
      <c r="GA1023" s="230"/>
      <c r="GB1023" s="230"/>
      <c r="GC1023" s="230"/>
      <c r="GD1023" s="230"/>
      <c r="GE1023" s="230"/>
      <c r="GF1023" s="230"/>
      <c r="GG1023" s="230"/>
      <c r="GH1023" s="230"/>
      <c r="GI1023" s="230"/>
      <c r="GJ1023" s="230"/>
      <c r="GK1023" s="230"/>
      <c r="GL1023" s="230"/>
      <c r="GM1023" s="230"/>
      <c r="GN1023" s="230"/>
      <c r="GO1023" s="230"/>
      <c r="GP1023" s="230"/>
      <c r="GQ1023" s="230"/>
      <c r="GR1023" s="230"/>
      <c r="GS1023" s="230"/>
      <c r="GT1023" s="230"/>
      <c r="GU1023" s="230"/>
      <c r="GV1023" s="230"/>
      <c r="GW1023" s="230"/>
      <c r="GX1023" s="230"/>
      <c r="GY1023" s="230"/>
      <c r="GZ1023" s="230"/>
      <c r="HA1023" s="230"/>
      <c r="HB1023" s="230"/>
      <c r="HC1023" s="230"/>
      <c r="HD1023" s="230"/>
      <c r="HE1023" s="230"/>
      <c r="HF1023" s="230"/>
      <c r="HG1023" s="230"/>
      <c r="HH1023" s="230"/>
      <c r="HI1023" s="230"/>
      <c r="HJ1023" s="230"/>
      <c r="HK1023" s="230"/>
      <c r="HL1023" s="230"/>
      <c r="HM1023" s="230"/>
      <c r="HN1023" s="230"/>
      <c r="HO1023" s="230"/>
      <c r="HP1023" s="230"/>
      <c r="HQ1023" s="230"/>
      <c r="HR1023" s="230"/>
      <c r="HS1023" s="230"/>
      <c r="HT1023" s="230"/>
      <c r="HU1023" s="230"/>
    </row>
    <row r="1024" spans="1:229" s="231" customFormat="1" ht="38.25">
      <c r="A1024" s="172">
        <f t="shared" si="30"/>
        <v>1015</v>
      </c>
      <c r="B1024" s="173" t="s">
        <v>2015</v>
      </c>
      <c r="C1024" s="186" t="s">
        <v>2016</v>
      </c>
      <c r="D1024" s="182" t="s">
        <v>1968</v>
      </c>
      <c r="E1024" s="183" t="s">
        <v>563</v>
      </c>
      <c r="F1024" s="183" t="s">
        <v>236</v>
      </c>
      <c r="G1024" s="183" t="s">
        <v>2014</v>
      </c>
      <c r="H1024" s="234" t="s">
        <v>1929</v>
      </c>
      <c r="I1024" s="172">
        <v>319</v>
      </c>
      <c r="J1024" s="185">
        <v>41052</v>
      </c>
      <c r="K1024" s="184">
        <v>900000</v>
      </c>
      <c r="L1024" s="172" t="s">
        <v>1603</v>
      </c>
      <c r="M1024" s="179" t="s">
        <v>2449</v>
      </c>
      <c r="N1024" s="172" t="s">
        <v>878</v>
      </c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30"/>
      <c r="Z1024" s="230"/>
      <c r="AA1024" s="230"/>
      <c r="AB1024" s="230"/>
      <c r="AC1024" s="230"/>
      <c r="AD1024" s="230"/>
      <c r="AE1024" s="230"/>
      <c r="AF1024" s="230"/>
      <c r="AG1024" s="230"/>
      <c r="AH1024" s="230"/>
      <c r="AI1024" s="230"/>
      <c r="AJ1024" s="230"/>
      <c r="AK1024" s="230"/>
      <c r="AL1024" s="230"/>
      <c r="AM1024" s="230"/>
      <c r="AN1024" s="230"/>
      <c r="AO1024" s="230"/>
      <c r="AP1024" s="230"/>
      <c r="AQ1024" s="230"/>
      <c r="AR1024" s="230"/>
      <c r="AS1024" s="230"/>
      <c r="AT1024" s="230"/>
      <c r="AU1024" s="230"/>
      <c r="AV1024" s="230"/>
      <c r="AW1024" s="230"/>
      <c r="AX1024" s="230"/>
      <c r="AY1024" s="230"/>
      <c r="AZ1024" s="230"/>
      <c r="BA1024" s="230"/>
      <c r="BB1024" s="230"/>
      <c r="BC1024" s="230"/>
      <c r="BD1024" s="230"/>
      <c r="BE1024" s="230"/>
      <c r="BF1024" s="230"/>
      <c r="BG1024" s="230"/>
      <c r="BH1024" s="230"/>
      <c r="BI1024" s="230"/>
      <c r="BJ1024" s="230"/>
      <c r="BK1024" s="230"/>
      <c r="BL1024" s="230"/>
      <c r="BM1024" s="230"/>
      <c r="BN1024" s="230"/>
      <c r="BO1024" s="230"/>
      <c r="BP1024" s="230"/>
      <c r="BQ1024" s="230"/>
      <c r="BR1024" s="230"/>
      <c r="BS1024" s="230"/>
      <c r="BT1024" s="230"/>
      <c r="BU1024" s="230"/>
      <c r="BV1024" s="230"/>
      <c r="BW1024" s="230"/>
      <c r="BX1024" s="230"/>
      <c r="BY1024" s="230"/>
      <c r="BZ1024" s="230"/>
      <c r="CA1024" s="230"/>
      <c r="CB1024" s="230"/>
      <c r="CC1024" s="230"/>
      <c r="CD1024" s="230"/>
      <c r="CE1024" s="230"/>
      <c r="CF1024" s="230"/>
      <c r="CG1024" s="230"/>
      <c r="CH1024" s="230"/>
      <c r="CI1024" s="230"/>
      <c r="CJ1024" s="230"/>
      <c r="CK1024" s="230"/>
      <c r="CL1024" s="230"/>
      <c r="CM1024" s="230"/>
      <c r="CN1024" s="230"/>
      <c r="CO1024" s="230"/>
      <c r="CP1024" s="230"/>
      <c r="CQ1024" s="230"/>
      <c r="CR1024" s="230"/>
      <c r="CS1024" s="230"/>
      <c r="CT1024" s="230"/>
      <c r="CU1024" s="230"/>
      <c r="CV1024" s="230"/>
      <c r="CW1024" s="230"/>
      <c r="CX1024" s="230"/>
      <c r="CY1024" s="230"/>
      <c r="CZ1024" s="230"/>
      <c r="DA1024" s="230"/>
      <c r="DB1024" s="230"/>
      <c r="DC1024" s="230"/>
      <c r="DD1024" s="230"/>
      <c r="DE1024" s="230"/>
      <c r="DF1024" s="230"/>
      <c r="DG1024" s="230"/>
      <c r="DH1024" s="230"/>
      <c r="DI1024" s="230"/>
      <c r="DJ1024" s="230"/>
      <c r="DK1024" s="230"/>
      <c r="DL1024" s="230"/>
      <c r="DM1024" s="230"/>
      <c r="DN1024" s="230"/>
      <c r="DO1024" s="230"/>
      <c r="DP1024" s="230"/>
      <c r="DQ1024" s="230"/>
      <c r="DR1024" s="230"/>
      <c r="DS1024" s="230"/>
      <c r="DT1024" s="230"/>
      <c r="DU1024" s="230"/>
      <c r="DV1024" s="230"/>
      <c r="DW1024" s="230"/>
      <c r="DX1024" s="230"/>
      <c r="DY1024" s="230"/>
      <c r="DZ1024" s="230"/>
      <c r="EA1024" s="230"/>
      <c r="EB1024" s="230"/>
      <c r="EC1024" s="230"/>
      <c r="ED1024" s="230"/>
      <c r="EE1024" s="230"/>
      <c r="EF1024" s="230"/>
      <c r="EG1024" s="230"/>
      <c r="EH1024" s="230"/>
      <c r="EI1024" s="230"/>
      <c r="EJ1024" s="230"/>
      <c r="EK1024" s="230"/>
      <c r="EL1024" s="230"/>
      <c r="EM1024" s="230"/>
      <c r="EN1024" s="230"/>
      <c r="EO1024" s="230"/>
      <c r="EP1024" s="230"/>
      <c r="EQ1024" s="230"/>
      <c r="ER1024" s="230"/>
      <c r="ES1024" s="230"/>
      <c r="ET1024" s="230"/>
      <c r="EU1024" s="230"/>
      <c r="EV1024" s="230"/>
      <c r="EW1024" s="230"/>
      <c r="EX1024" s="230"/>
      <c r="EY1024" s="230"/>
      <c r="EZ1024" s="230"/>
      <c r="FA1024" s="230"/>
      <c r="FB1024" s="230"/>
      <c r="FC1024" s="230"/>
      <c r="FD1024" s="230"/>
      <c r="FE1024" s="230"/>
      <c r="FF1024" s="230"/>
      <c r="FG1024" s="230"/>
      <c r="FH1024" s="230"/>
      <c r="FI1024" s="230"/>
      <c r="FJ1024" s="230"/>
      <c r="FK1024" s="230"/>
      <c r="FL1024" s="230"/>
      <c r="FM1024" s="230"/>
      <c r="FN1024" s="230"/>
      <c r="FO1024" s="230"/>
      <c r="FP1024" s="230"/>
      <c r="FQ1024" s="230"/>
      <c r="FR1024" s="230"/>
      <c r="FS1024" s="230"/>
      <c r="FT1024" s="230"/>
      <c r="FU1024" s="230"/>
      <c r="FV1024" s="230"/>
      <c r="FW1024" s="230"/>
      <c r="FX1024" s="230"/>
      <c r="FY1024" s="230"/>
      <c r="FZ1024" s="230"/>
      <c r="GA1024" s="230"/>
      <c r="GB1024" s="230"/>
      <c r="GC1024" s="230"/>
      <c r="GD1024" s="230"/>
      <c r="GE1024" s="230"/>
      <c r="GF1024" s="230"/>
      <c r="GG1024" s="230"/>
      <c r="GH1024" s="230"/>
      <c r="GI1024" s="230"/>
      <c r="GJ1024" s="230"/>
      <c r="GK1024" s="230"/>
      <c r="GL1024" s="230"/>
      <c r="GM1024" s="230"/>
      <c r="GN1024" s="230"/>
      <c r="GO1024" s="230"/>
      <c r="GP1024" s="230"/>
      <c r="GQ1024" s="230"/>
      <c r="GR1024" s="230"/>
      <c r="GS1024" s="230"/>
      <c r="GT1024" s="230"/>
      <c r="GU1024" s="230"/>
      <c r="GV1024" s="230"/>
      <c r="GW1024" s="230"/>
      <c r="GX1024" s="230"/>
      <c r="GY1024" s="230"/>
      <c r="GZ1024" s="230"/>
      <c r="HA1024" s="230"/>
      <c r="HB1024" s="230"/>
      <c r="HC1024" s="230"/>
      <c r="HD1024" s="230"/>
      <c r="HE1024" s="230"/>
      <c r="HF1024" s="230"/>
      <c r="HG1024" s="230"/>
      <c r="HH1024" s="230"/>
      <c r="HI1024" s="230"/>
      <c r="HJ1024" s="230"/>
      <c r="HK1024" s="230"/>
      <c r="HL1024" s="230"/>
      <c r="HM1024" s="230"/>
      <c r="HN1024" s="230"/>
      <c r="HO1024" s="230"/>
      <c r="HP1024" s="230"/>
      <c r="HQ1024" s="230"/>
      <c r="HR1024" s="230"/>
      <c r="HS1024" s="230"/>
      <c r="HT1024" s="230"/>
      <c r="HU1024" s="230"/>
    </row>
    <row r="1025" spans="1:229" s="231" customFormat="1" ht="38.25">
      <c r="A1025" s="172">
        <f t="shared" si="30"/>
        <v>1016</v>
      </c>
      <c r="B1025" s="173" t="s">
        <v>2017</v>
      </c>
      <c r="C1025" s="186" t="s">
        <v>2016</v>
      </c>
      <c r="D1025" s="182" t="s">
        <v>1968</v>
      </c>
      <c r="E1025" s="183" t="s">
        <v>563</v>
      </c>
      <c r="F1025" s="183" t="s">
        <v>236</v>
      </c>
      <c r="G1025" s="183" t="s">
        <v>2014</v>
      </c>
      <c r="H1025" s="234" t="s">
        <v>1929</v>
      </c>
      <c r="I1025" s="172">
        <v>319</v>
      </c>
      <c r="J1025" s="185">
        <v>41052</v>
      </c>
      <c r="K1025" s="184">
        <v>900000</v>
      </c>
      <c r="L1025" s="172" t="s">
        <v>1603</v>
      </c>
      <c r="M1025" s="179" t="s">
        <v>2449</v>
      </c>
      <c r="N1025" s="172" t="s">
        <v>878</v>
      </c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30"/>
      <c r="Z1025" s="230"/>
      <c r="AA1025" s="230"/>
      <c r="AB1025" s="230"/>
      <c r="AC1025" s="230"/>
      <c r="AD1025" s="230"/>
      <c r="AE1025" s="230"/>
      <c r="AF1025" s="230"/>
      <c r="AG1025" s="230"/>
      <c r="AH1025" s="230"/>
      <c r="AI1025" s="230"/>
      <c r="AJ1025" s="230"/>
      <c r="AK1025" s="230"/>
      <c r="AL1025" s="230"/>
      <c r="AM1025" s="230"/>
      <c r="AN1025" s="230"/>
      <c r="AO1025" s="230"/>
      <c r="AP1025" s="230"/>
      <c r="AQ1025" s="230"/>
      <c r="AR1025" s="230"/>
      <c r="AS1025" s="230"/>
      <c r="AT1025" s="230"/>
      <c r="AU1025" s="230"/>
      <c r="AV1025" s="230"/>
      <c r="AW1025" s="230"/>
      <c r="AX1025" s="230"/>
      <c r="AY1025" s="230"/>
      <c r="AZ1025" s="230"/>
      <c r="BA1025" s="230"/>
      <c r="BB1025" s="230"/>
      <c r="BC1025" s="230"/>
      <c r="BD1025" s="230"/>
      <c r="BE1025" s="230"/>
      <c r="BF1025" s="230"/>
      <c r="BG1025" s="230"/>
      <c r="BH1025" s="230"/>
      <c r="BI1025" s="230"/>
      <c r="BJ1025" s="230"/>
      <c r="BK1025" s="230"/>
      <c r="BL1025" s="230"/>
      <c r="BM1025" s="230"/>
      <c r="BN1025" s="230"/>
      <c r="BO1025" s="230"/>
      <c r="BP1025" s="230"/>
      <c r="BQ1025" s="230"/>
      <c r="BR1025" s="230"/>
      <c r="BS1025" s="230"/>
      <c r="BT1025" s="230"/>
      <c r="BU1025" s="230"/>
      <c r="BV1025" s="230"/>
      <c r="BW1025" s="230"/>
      <c r="BX1025" s="230"/>
      <c r="BY1025" s="230"/>
      <c r="BZ1025" s="230"/>
      <c r="CA1025" s="230"/>
      <c r="CB1025" s="230"/>
      <c r="CC1025" s="230"/>
      <c r="CD1025" s="230"/>
      <c r="CE1025" s="230"/>
      <c r="CF1025" s="230"/>
      <c r="CG1025" s="230"/>
      <c r="CH1025" s="230"/>
      <c r="CI1025" s="230"/>
      <c r="CJ1025" s="230"/>
      <c r="CK1025" s="230"/>
      <c r="CL1025" s="230"/>
      <c r="CM1025" s="230"/>
      <c r="CN1025" s="230"/>
      <c r="CO1025" s="230"/>
      <c r="CP1025" s="230"/>
      <c r="CQ1025" s="230"/>
      <c r="CR1025" s="230"/>
      <c r="CS1025" s="230"/>
      <c r="CT1025" s="230"/>
      <c r="CU1025" s="230"/>
      <c r="CV1025" s="230"/>
      <c r="CW1025" s="230"/>
      <c r="CX1025" s="230"/>
      <c r="CY1025" s="230"/>
      <c r="CZ1025" s="230"/>
      <c r="DA1025" s="230"/>
      <c r="DB1025" s="230"/>
      <c r="DC1025" s="230"/>
      <c r="DD1025" s="230"/>
      <c r="DE1025" s="230"/>
      <c r="DF1025" s="230"/>
      <c r="DG1025" s="230"/>
      <c r="DH1025" s="230"/>
      <c r="DI1025" s="230"/>
      <c r="DJ1025" s="230"/>
      <c r="DK1025" s="230"/>
      <c r="DL1025" s="230"/>
      <c r="DM1025" s="230"/>
      <c r="DN1025" s="230"/>
      <c r="DO1025" s="230"/>
      <c r="DP1025" s="230"/>
      <c r="DQ1025" s="230"/>
      <c r="DR1025" s="230"/>
      <c r="DS1025" s="230"/>
      <c r="DT1025" s="230"/>
      <c r="DU1025" s="230"/>
      <c r="DV1025" s="230"/>
      <c r="DW1025" s="230"/>
      <c r="DX1025" s="230"/>
      <c r="DY1025" s="230"/>
      <c r="DZ1025" s="230"/>
      <c r="EA1025" s="230"/>
      <c r="EB1025" s="230"/>
      <c r="EC1025" s="230"/>
      <c r="ED1025" s="230"/>
      <c r="EE1025" s="230"/>
      <c r="EF1025" s="230"/>
      <c r="EG1025" s="230"/>
      <c r="EH1025" s="230"/>
      <c r="EI1025" s="230"/>
      <c r="EJ1025" s="230"/>
      <c r="EK1025" s="230"/>
      <c r="EL1025" s="230"/>
      <c r="EM1025" s="230"/>
      <c r="EN1025" s="230"/>
      <c r="EO1025" s="230"/>
      <c r="EP1025" s="230"/>
      <c r="EQ1025" s="230"/>
      <c r="ER1025" s="230"/>
      <c r="ES1025" s="230"/>
      <c r="ET1025" s="230"/>
      <c r="EU1025" s="230"/>
      <c r="EV1025" s="230"/>
      <c r="EW1025" s="230"/>
      <c r="EX1025" s="230"/>
      <c r="EY1025" s="230"/>
      <c r="EZ1025" s="230"/>
      <c r="FA1025" s="230"/>
      <c r="FB1025" s="230"/>
      <c r="FC1025" s="230"/>
      <c r="FD1025" s="230"/>
      <c r="FE1025" s="230"/>
      <c r="FF1025" s="230"/>
      <c r="FG1025" s="230"/>
      <c r="FH1025" s="230"/>
      <c r="FI1025" s="230"/>
      <c r="FJ1025" s="230"/>
      <c r="FK1025" s="230"/>
      <c r="FL1025" s="230"/>
      <c r="FM1025" s="230"/>
      <c r="FN1025" s="230"/>
      <c r="FO1025" s="230"/>
      <c r="FP1025" s="230"/>
      <c r="FQ1025" s="230"/>
      <c r="FR1025" s="230"/>
      <c r="FS1025" s="230"/>
      <c r="FT1025" s="230"/>
      <c r="FU1025" s="230"/>
      <c r="FV1025" s="230"/>
      <c r="FW1025" s="230"/>
      <c r="FX1025" s="230"/>
      <c r="FY1025" s="230"/>
      <c r="FZ1025" s="230"/>
      <c r="GA1025" s="230"/>
      <c r="GB1025" s="230"/>
      <c r="GC1025" s="230"/>
      <c r="GD1025" s="230"/>
      <c r="GE1025" s="230"/>
      <c r="GF1025" s="230"/>
      <c r="GG1025" s="230"/>
      <c r="GH1025" s="230"/>
      <c r="GI1025" s="230"/>
      <c r="GJ1025" s="230"/>
      <c r="GK1025" s="230"/>
      <c r="GL1025" s="230"/>
      <c r="GM1025" s="230"/>
      <c r="GN1025" s="230"/>
      <c r="GO1025" s="230"/>
      <c r="GP1025" s="230"/>
      <c r="GQ1025" s="230"/>
      <c r="GR1025" s="230"/>
      <c r="GS1025" s="230"/>
      <c r="GT1025" s="230"/>
      <c r="GU1025" s="230"/>
      <c r="GV1025" s="230"/>
      <c r="GW1025" s="230"/>
      <c r="GX1025" s="230"/>
      <c r="GY1025" s="230"/>
      <c r="GZ1025" s="230"/>
      <c r="HA1025" s="230"/>
      <c r="HB1025" s="230"/>
      <c r="HC1025" s="230"/>
      <c r="HD1025" s="230"/>
      <c r="HE1025" s="230"/>
      <c r="HF1025" s="230"/>
      <c r="HG1025" s="230"/>
      <c r="HH1025" s="230"/>
      <c r="HI1025" s="230"/>
      <c r="HJ1025" s="230"/>
      <c r="HK1025" s="230"/>
      <c r="HL1025" s="230"/>
      <c r="HM1025" s="230"/>
      <c r="HN1025" s="230"/>
      <c r="HO1025" s="230"/>
      <c r="HP1025" s="230"/>
      <c r="HQ1025" s="230"/>
      <c r="HR1025" s="230"/>
      <c r="HS1025" s="230"/>
      <c r="HT1025" s="230"/>
      <c r="HU1025" s="230"/>
    </row>
    <row r="1026" spans="1:229" s="231" customFormat="1" ht="38.25">
      <c r="A1026" s="172">
        <f t="shared" si="30"/>
        <v>1017</v>
      </c>
      <c r="B1026" s="173" t="s">
        <v>2018</v>
      </c>
      <c r="C1026" s="186" t="s">
        <v>2016</v>
      </c>
      <c r="D1026" s="182" t="s">
        <v>1968</v>
      </c>
      <c r="E1026" s="183" t="s">
        <v>563</v>
      </c>
      <c r="F1026" s="183" t="s">
        <v>402</v>
      </c>
      <c r="G1026" s="183" t="s">
        <v>2014</v>
      </c>
      <c r="H1026" s="234" t="s">
        <v>1929</v>
      </c>
      <c r="I1026" s="172">
        <v>319</v>
      </c>
      <c r="J1026" s="185">
        <v>41052</v>
      </c>
      <c r="K1026" s="184">
        <v>900000</v>
      </c>
      <c r="L1026" s="172" t="s">
        <v>1603</v>
      </c>
      <c r="M1026" s="179" t="s">
        <v>2449</v>
      </c>
      <c r="N1026" s="172" t="s">
        <v>878</v>
      </c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30"/>
      <c r="Z1026" s="230"/>
      <c r="AA1026" s="230"/>
      <c r="AB1026" s="230"/>
      <c r="AC1026" s="230"/>
      <c r="AD1026" s="230"/>
      <c r="AE1026" s="230"/>
      <c r="AF1026" s="230"/>
      <c r="AG1026" s="230"/>
      <c r="AH1026" s="230"/>
      <c r="AI1026" s="230"/>
      <c r="AJ1026" s="230"/>
      <c r="AK1026" s="230"/>
      <c r="AL1026" s="230"/>
      <c r="AM1026" s="230"/>
      <c r="AN1026" s="230"/>
      <c r="AO1026" s="230"/>
      <c r="AP1026" s="230"/>
      <c r="AQ1026" s="230"/>
      <c r="AR1026" s="230"/>
      <c r="AS1026" s="230"/>
      <c r="AT1026" s="230"/>
      <c r="AU1026" s="230"/>
      <c r="AV1026" s="230"/>
      <c r="AW1026" s="230"/>
      <c r="AX1026" s="230"/>
      <c r="AY1026" s="230"/>
      <c r="AZ1026" s="230"/>
      <c r="BA1026" s="230"/>
      <c r="BB1026" s="230"/>
      <c r="BC1026" s="230"/>
      <c r="BD1026" s="230"/>
      <c r="BE1026" s="230"/>
      <c r="BF1026" s="230"/>
      <c r="BG1026" s="230"/>
      <c r="BH1026" s="230"/>
      <c r="BI1026" s="230"/>
      <c r="BJ1026" s="230"/>
      <c r="BK1026" s="230"/>
      <c r="BL1026" s="230"/>
      <c r="BM1026" s="230"/>
      <c r="BN1026" s="230"/>
      <c r="BO1026" s="230"/>
      <c r="BP1026" s="230"/>
      <c r="BQ1026" s="230"/>
      <c r="BR1026" s="230"/>
      <c r="BS1026" s="230"/>
      <c r="BT1026" s="230"/>
      <c r="BU1026" s="230"/>
      <c r="BV1026" s="230"/>
      <c r="BW1026" s="230"/>
      <c r="BX1026" s="230"/>
      <c r="BY1026" s="230"/>
      <c r="BZ1026" s="230"/>
      <c r="CA1026" s="230"/>
      <c r="CB1026" s="230"/>
      <c r="CC1026" s="230"/>
      <c r="CD1026" s="230"/>
      <c r="CE1026" s="230"/>
      <c r="CF1026" s="230"/>
      <c r="CG1026" s="230"/>
      <c r="CH1026" s="230"/>
      <c r="CI1026" s="230"/>
      <c r="CJ1026" s="230"/>
      <c r="CK1026" s="230"/>
      <c r="CL1026" s="230"/>
      <c r="CM1026" s="230"/>
      <c r="CN1026" s="230"/>
      <c r="CO1026" s="230"/>
      <c r="CP1026" s="230"/>
      <c r="CQ1026" s="230"/>
      <c r="CR1026" s="230"/>
      <c r="CS1026" s="230"/>
      <c r="CT1026" s="230"/>
      <c r="CU1026" s="230"/>
      <c r="CV1026" s="230"/>
      <c r="CW1026" s="230"/>
      <c r="CX1026" s="230"/>
      <c r="CY1026" s="230"/>
      <c r="CZ1026" s="230"/>
      <c r="DA1026" s="230"/>
      <c r="DB1026" s="230"/>
      <c r="DC1026" s="230"/>
      <c r="DD1026" s="230"/>
      <c r="DE1026" s="230"/>
      <c r="DF1026" s="230"/>
      <c r="DG1026" s="230"/>
      <c r="DH1026" s="230"/>
      <c r="DI1026" s="230"/>
      <c r="DJ1026" s="230"/>
      <c r="DK1026" s="230"/>
      <c r="DL1026" s="230"/>
      <c r="DM1026" s="230"/>
      <c r="DN1026" s="230"/>
      <c r="DO1026" s="230"/>
      <c r="DP1026" s="230"/>
      <c r="DQ1026" s="230"/>
      <c r="DR1026" s="230"/>
      <c r="DS1026" s="230"/>
      <c r="DT1026" s="230"/>
      <c r="DU1026" s="230"/>
      <c r="DV1026" s="230"/>
      <c r="DW1026" s="230"/>
      <c r="DX1026" s="230"/>
      <c r="DY1026" s="230"/>
      <c r="DZ1026" s="230"/>
      <c r="EA1026" s="230"/>
      <c r="EB1026" s="230"/>
      <c r="EC1026" s="230"/>
      <c r="ED1026" s="230"/>
      <c r="EE1026" s="230"/>
      <c r="EF1026" s="230"/>
      <c r="EG1026" s="230"/>
      <c r="EH1026" s="230"/>
      <c r="EI1026" s="230"/>
      <c r="EJ1026" s="230"/>
      <c r="EK1026" s="230"/>
      <c r="EL1026" s="230"/>
      <c r="EM1026" s="230"/>
      <c r="EN1026" s="230"/>
      <c r="EO1026" s="230"/>
      <c r="EP1026" s="230"/>
      <c r="EQ1026" s="230"/>
      <c r="ER1026" s="230"/>
      <c r="ES1026" s="230"/>
      <c r="ET1026" s="230"/>
      <c r="EU1026" s="230"/>
      <c r="EV1026" s="230"/>
      <c r="EW1026" s="230"/>
      <c r="EX1026" s="230"/>
      <c r="EY1026" s="230"/>
      <c r="EZ1026" s="230"/>
      <c r="FA1026" s="230"/>
      <c r="FB1026" s="230"/>
      <c r="FC1026" s="230"/>
      <c r="FD1026" s="230"/>
      <c r="FE1026" s="230"/>
      <c r="FF1026" s="230"/>
      <c r="FG1026" s="230"/>
      <c r="FH1026" s="230"/>
      <c r="FI1026" s="230"/>
      <c r="FJ1026" s="230"/>
      <c r="FK1026" s="230"/>
      <c r="FL1026" s="230"/>
      <c r="FM1026" s="230"/>
      <c r="FN1026" s="230"/>
      <c r="FO1026" s="230"/>
      <c r="FP1026" s="230"/>
      <c r="FQ1026" s="230"/>
      <c r="FR1026" s="230"/>
      <c r="FS1026" s="230"/>
      <c r="FT1026" s="230"/>
      <c r="FU1026" s="230"/>
      <c r="FV1026" s="230"/>
      <c r="FW1026" s="230"/>
      <c r="FX1026" s="230"/>
      <c r="FY1026" s="230"/>
      <c r="FZ1026" s="230"/>
      <c r="GA1026" s="230"/>
      <c r="GB1026" s="230"/>
      <c r="GC1026" s="230"/>
      <c r="GD1026" s="230"/>
      <c r="GE1026" s="230"/>
      <c r="GF1026" s="230"/>
      <c r="GG1026" s="230"/>
      <c r="GH1026" s="230"/>
      <c r="GI1026" s="230"/>
      <c r="GJ1026" s="230"/>
      <c r="GK1026" s="230"/>
      <c r="GL1026" s="230"/>
      <c r="GM1026" s="230"/>
      <c r="GN1026" s="230"/>
      <c r="GO1026" s="230"/>
      <c r="GP1026" s="230"/>
      <c r="GQ1026" s="230"/>
      <c r="GR1026" s="230"/>
      <c r="GS1026" s="230"/>
      <c r="GT1026" s="230"/>
      <c r="GU1026" s="230"/>
      <c r="GV1026" s="230"/>
      <c r="GW1026" s="230"/>
      <c r="GX1026" s="230"/>
      <c r="GY1026" s="230"/>
      <c r="GZ1026" s="230"/>
      <c r="HA1026" s="230"/>
      <c r="HB1026" s="230"/>
      <c r="HC1026" s="230"/>
      <c r="HD1026" s="230"/>
      <c r="HE1026" s="230"/>
      <c r="HF1026" s="230"/>
      <c r="HG1026" s="230"/>
      <c r="HH1026" s="230"/>
      <c r="HI1026" s="230"/>
      <c r="HJ1026" s="230"/>
      <c r="HK1026" s="230"/>
      <c r="HL1026" s="230"/>
      <c r="HM1026" s="230"/>
      <c r="HN1026" s="230"/>
      <c r="HO1026" s="230"/>
      <c r="HP1026" s="230"/>
      <c r="HQ1026" s="230"/>
      <c r="HR1026" s="230"/>
      <c r="HS1026" s="230"/>
      <c r="HT1026" s="230"/>
      <c r="HU1026" s="230"/>
    </row>
    <row r="1027" spans="1:229" s="231" customFormat="1" ht="38.25">
      <c r="A1027" s="172">
        <f t="shared" si="30"/>
        <v>1018</v>
      </c>
      <c r="B1027" s="173" t="s">
        <v>2019</v>
      </c>
      <c r="C1027" s="186" t="s">
        <v>2016</v>
      </c>
      <c r="D1027" s="182" t="s">
        <v>1968</v>
      </c>
      <c r="E1027" s="183" t="s">
        <v>563</v>
      </c>
      <c r="F1027" s="183" t="s">
        <v>402</v>
      </c>
      <c r="G1027" s="183" t="s">
        <v>2014</v>
      </c>
      <c r="H1027" s="234" t="s">
        <v>1929</v>
      </c>
      <c r="I1027" s="172">
        <v>319</v>
      </c>
      <c r="J1027" s="185">
        <v>41052</v>
      </c>
      <c r="K1027" s="184">
        <v>900000</v>
      </c>
      <c r="L1027" s="172" t="s">
        <v>1603</v>
      </c>
      <c r="M1027" s="179" t="s">
        <v>2449</v>
      </c>
      <c r="N1027" s="172" t="s">
        <v>878</v>
      </c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30"/>
      <c r="Z1027" s="230"/>
      <c r="AA1027" s="230"/>
      <c r="AB1027" s="230"/>
      <c r="AC1027" s="230"/>
      <c r="AD1027" s="230"/>
      <c r="AE1027" s="230"/>
      <c r="AF1027" s="230"/>
      <c r="AG1027" s="230"/>
      <c r="AH1027" s="230"/>
      <c r="AI1027" s="230"/>
      <c r="AJ1027" s="230"/>
      <c r="AK1027" s="230"/>
      <c r="AL1027" s="230"/>
      <c r="AM1027" s="230"/>
      <c r="AN1027" s="230"/>
      <c r="AO1027" s="230"/>
      <c r="AP1027" s="230"/>
      <c r="AQ1027" s="230"/>
      <c r="AR1027" s="230"/>
      <c r="AS1027" s="230"/>
      <c r="AT1027" s="230"/>
      <c r="AU1027" s="230"/>
      <c r="AV1027" s="230"/>
      <c r="AW1027" s="230"/>
      <c r="AX1027" s="230"/>
      <c r="AY1027" s="230"/>
      <c r="AZ1027" s="230"/>
      <c r="BA1027" s="230"/>
      <c r="BB1027" s="230"/>
      <c r="BC1027" s="230"/>
      <c r="BD1027" s="230"/>
      <c r="BE1027" s="230"/>
      <c r="BF1027" s="230"/>
      <c r="BG1027" s="230"/>
      <c r="BH1027" s="230"/>
      <c r="BI1027" s="230"/>
      <c r="BJ1027" s="230"/>
      <c r="BK1027" s="230"/>
      <c r="BL1027" s="230"/>
      <c r="BM1027" s="230"/>
      <c r="BN1027" s="230"/>
      <c r="BO1027" s="230"/>
      <c r="BP1027" s="230"/>
      <c r="BQ1027" s="230"/>
      <c r="BR1027" s="230"/>
      <c r="BS1027" s="230"/>
      <c r="BT1027" s="230"/>
      <c r="BU1027" s="230"/>
      <c r="BV1027" s="230"/>
      <c r="BW1027" s="230"/>
      <c r="BX1027" s="230"/>
      <c r="BY1027" s="230"/>
      <c r="BZ1027" s="230"/>
      <c r="CA1027" s="230"/>
      <c r="CB1027" s="230"/>
      <c r="CC1027" s="230"/>
      <c r="CD1027" s="230"/>
      <c r="CE1027" s="230"/>
      <c r="CF1027" s="230"/>
      <c r="CG1027" s="230"/>
      <c r="CH1027" s="230"/>
      <c r="CI1027" s="230"/>
      <c r="CJ1027" s="230"/>
      <c r="CK1027" s="230"/>
      <c r="CL1027" s="230"/>
      <c r="CM1027" s="230"/>
      <c r="CN1027" s="230"/>
      <c r="CO1027" s="230"/>
      <c r="CP1027" s="230"/>
      <c r="CQ1027" s="230"/>
      <c r="CR1027" s="230"/>
      <c r="CS1027" s="230"/>
      <c r="CT1027" s="230"/>
      <c r="CU1027" s="230"/>
      <c r="CV1027" s="230"/>
      <c r="CW1027" s="230"/>
      <c r="CX1027" s="230"/>
      <c r="CY1027" s="230"/>
      <c r="CZ1027" s="230"/>
      <c r="DA1027" s="230"/>
      <c r="DB1027" s="230"/>
      <c r="DC1027" s="230"/>
      <c r="DD1027" s="230"/>
      <c r="DE1027" s="230"/>
      <c r="DF1027" s="230"/>
      <c r="DG1027" s="230"/>
      <c r="DH1027" s="230"/>
      <c r="DI1027" s="230"/>
      <c r="DJ1027" s="230"/>
      <c r="DK1027" s="230"/>
      <c r="DL1027" s="230"/>
      <c r="DM1027" s="230"/>
      <c r="DN1027" s="230"/>
      <c r="DO1027" s="230"/>
      <c r="DP1027" s="230"/>
      <c r="DQ1027" s="230"/>
      <c r="DR1027" s="230"/>
      <c r="DS1027" s="230"/>
      <c r="DT1027" s="230"/>
      <c r="DU1027" s="230"/>
      <c r="DV1027" s="230"/>
      <c r="DW1027" s="230"/>
      <c r="DX1027" s="230"/>
      <c r="DY1027" s="230"/>
      <c r="DZ1027" s="230"/>
      <c r="EA1027" s="230"/>
      <c r="EB1027" s="230"/>
      <c r="EC1027" s="230"/>
      <c r="ED1027" s="230"/>
      <c r="EE1027" s="230"/>
      <c r="EF1027" s="230"/>
      <c r="EG1027" s="230"/>
      <c r="EH1027" s="230"/>
      <c r="EI1027" s="230"/>
      <c r="EJ1027" s="230"/>
      <c r="EK1027" s="230"/>
      <c r="EL1027" s="230"/>
      <c r="EM1027" s="230"/>
      <c r="EN1027" s="230"/>
      <c r="EO1027" s="230"/>
      <c r="EP1027" s="230"/>
      <c r="EQ1027" s="230"/>
      <c r="ER1027" s="230"/>
      <c r="ES1027" s="230"/>
      <c r="ET1027" s="230"/>
      <c r="EU1027" s="230"/>
      <c r="EV1027" s="230"/>
      <c r="EW1027" s="230"/>
      <c r="EX1027" s="230"/>
      <c r="EY1027" s="230"/>
      <c r="EZ1027" s="230"/>
      <c r="FA1027" s="230"/>
      <c r="FB1027" s="230"/>
      <c r="FC1027" s="230"/>
      <c r="FD1027" s="230"/>
      <c r="FE1027" s="230"/>
      <c r="FF1027" s="230"/>
      <c r="FG1027" s="230"/>
      <c r="FH1027" s="230"/>
      <c r="FI1027" s="230"/>
      <c r="FJ1027" s="230"/>
      <c r="FK1027" s="230"/>
      <c r="FL1027" s="230"/>
      <c r="FM1027" s="230"/>
      <c r="FN1027" s="230"/>
      <c r="FO1027" s="230"/>
      <c r="FP1027" s="230"/>
      <c r="FQ1027" s="230"/>
      <c r="FR1027" s="230"/>
      <c r="FS1027" s="230"/>
      <c r="FT1027" s="230"/>
      <c r="FU1027" s="230"/>
      <c r="FV1027" s="230"/>
      <c r="FW1027" s="230"/>
      <c r="FX1027" s="230"/>
      <c r="FY1027" s="230"/>
      <c r="FZ1027" s="230"/>
      <c r="GA1027" s="230"/>
      <c r="GB1027" s="230"/>
      <c r="GC1027" s="230"/>
      <c r="GD1027" s="230"/>
      <c r="GE1027" s="230"/>
      <c r="GF1027" s="230"/>
      <c r="GG1027" s="230"/>
      <c r="GH1027" s="230"/>
      <c r="GI1027" s="230"/>
      <c r="GJ1027" s="230"/>
      <c r="GK1027" s="230"/>
      <c r="GL1027" s="230"/>
      <c r="GM1027" s="230"/>
      <c r="GN1027" s="230"/>
      <c r="GO1027" s="230"/>
      <c r="GP1027" s="230"/>
      <c r="GQ1027" s="230"/>
      <c r="GR1027" s="230"/>
      <c r="GS1027" s="230"/>
      <c r="GT1027" s="230"/>
      <c r="GU1027" s="230"/>
      <c r="GV1027" s="230"/>
      <c r="GW1027" s="230"/>
      <c r="GX1027" s="230"/>
      <c r="GY1027" s="230"/>
      <c r="GZ1027" s="230"/>
      <c r="HA1027" s="230"/>
      <c r="HB1027" s="230"/>
      <c r="HC1027" s="230"/>
      <c r="HD1027" s="230"/>
      <c r="HE1027" s="230"/>
      <c r="HF1027" s="230"/>
      <c r="HG1027" s="230"/>
      <c r="HH1027" s="230"/>
      <c r="HI1027" s="230"/>
      <c r="HJ1027" s="230"/>
      <c r="HK1027" s="230"/>
      <c r="HL1027" s="230"/>
      <c r="HM1027" s="230"/>
      <c r="HN1027" s="230"/>
      <c r="HO1027" s="230"/>
      <c r="HP1027" s="230"/>
      <c r="HQ1027" s="230"/>
      <c r="HR1027" s="230"/>
      <c r="HS1027" s="230"/>
      <c r="HT1027" s="230"/>
      <c r="HU1027" s="230"/>
    </row>
    <row r="1028" spans="1:229" s="231" customFormat="1" ht="38.25">
      <c r="A1028" s="172">
        <f t="shared" si="30"/>
        <v>1019</v>
      </c>
      <c r="B1028" s="173" t="s">
        <v>2020</v>
      </c>
      <c r="C1028" s="186" t="s">
        <v>2016</v>
      </c>
      <c r="D1028" s="182" t="s">
        <v>1968</v>
      </c>
      <c r="E1028" s="183" t="s">
        <v>563</v>
      </c>
      <c r="F1028" s="183" t="s">
        <v>402</v>
      </c>
      <c r="G1028" s="183" t="s">
        <v>2014</v>
      </c>
      <c r="H1028" s="234" t="s">
        <v>1929</v>
      </c>
      <c r="I1028" s="172">
        <v>319</v>
      </c>
      <c r="J1028" s="185">
        <v>41052</v>
      </c>
      <c r="K1028" s="184">
        <v>900000</v>
      </c>
      <c r="L1028" s="172" t="s">
        <v>1603</v>
      </c>
      <c r="M1028" s="179" t="s">
        <v>2449</v>
      </c>
      <c r="N1028" s="172" t="s">
        <v>878</v>
      </c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30"/>
      <c r="Z1028" s="230"/>
      <c r="AA1028" s="230"/>
      <c r="AB1028" s="230"/>
      <c r="AC1028" s="230"/>
      <c r="AD1028" s="230"/>
      <c r="AE1028" s="230"/>
      <c r="AF1028" s="230"/>
      <c r="AG1028" s="230"/>
      <c r="AH1028" s="230"/>
      <c r="AI1028" s="230"/>
      <c r="AJ1028" s="230"/>
      <c r="AK1028" s="230"/>
      <c r="AL1028" s="230"/>
      <c r="AM1028" s="230"/>
      <c r="AN1028" s="230"/>
      <c r="AO1028" s="230"/>
      <c r="AP1028" s="230"/>
      <c r="AQ1028" s="230"/>
      <c r="AR1028" s="230"/>
      <c r="AS1028" s="230"/>
      <c r="AT1028" s="230"/>
      <c r="AU1028" s="230"/>
      <c r="AV1028" s="230"/>
      <c r="AW1028" s="230"/>
      <c r="AX1028" s="230"/>
      <c r="AY1028" s="230"/>
      <c r="AZ1028" s="230"/>
      <c r="BA1028" s="230"/>
      <c r="BB1028" s="230"/>
      <c r="BC1028" s="230"/>
      <c r="BD1028" s="230"/>
      <c r="BE1028" s="230"/>
      <c r="BF1028" s="230"/>
      <c r="BG1028" s="230"/>
      <c r="BH1028" s="230"/>
      <c r="BI1028" s="230"/>
      <c r="BJ1028" s="230"/>
      <c r="BK1028" s="230"/>
      <c r="BL1028" s="230"/>
      <c r="BM1028" s="230"/>
      <c r="BN1028" s="230"/>
      <c r="BO1028" s="230"/>
      <c r="BP1028" s="230"/>
      <c r="BQ1028" s="230"/>
      <c r="BR1028" s="230"/>
      <c r="BS1028" s="230"/>
      <c r="BT1028" s="230"/>
      <c r="BU1028" s="230"/>
      <c r="BV1028" s="230"/>
      <c r="BW1028" s="230"/>
      <c r="BX1028" s="230"/>
      <c r="BY1028" s="230"/>
      <c r="BZ1028" s="230"/>
      <c r="CA1028" s="230"/>
      <c r="CB1028" s="230"/>
      <c r="CC1028" s="230"/>
      <c r="CD1028" s="230"/>
      <c r="CE1028" s="230"/>
      <c r="CF1028" s="230"/>
      <c r="CG1028" s="230"/>
      <c r="CH1028" s="230"/>
      <c r="CI1028" s="230"/>
      <c r="CJ1028" s="230"/>
      <c r="CK1028" s="230"/>
      <c r="CL1028" s="230"/>
      <c r="CM1028" s="230"/>
      <c r="CN1028" s="230"/>
      <c r="CO1028" s="230"/>
      <c r="CP1028" s="230"/>
      <c r="CQ1028" s="230"/>
      <c r="CR1028" s="230"/>
      <c r="CS1028" s="230"/>
      <c r="CT1028" s="230"/>
      <c r="CU1028" s="230"/>
      <c r="CV1028" s="230"/>
      <c r="CW1028" s="230"/>
      <c r="CX1028" s="230"/>
      <c r="CY1028" s="230"/>
      <c r="CZ1028" s="230"/>
      <c r="DA1028" s="230"/>
      <c r="DB1028" s="230"/>
      <c r="DC1028" s="230"/>
      <c r="DD1028" s="230"/>
      <c r="DE1028" s="230"/>
      <c r="DF1028" s="230"/>
      <c r="DG1028" s="230"/>
      <c r="DH1028" s="230"/>
      <c r="DI1028" s="230"/>
      <c r="DJ1028" s="230"/>
      <c r="DK1028" s="230"/>
      <c r="DL1028" s="230"/>
      <c r="DM1028" s="230"/>
      <c r="DN1028" s="230"/>
      <c r="DO1028" s="230"/>
      <c r="DP1028" s="230"/>
      <c r="DQ1028" s="230"/>
      <c r="DR1028" s="230"/>
      <c r="DS1028" s="230"/>
      <c r="DT1028" s="230"/>
      <c r="DU1028" s="230"/>
      <c r="DV1028" s="230"/>
      <c r="DW1028" s="230"/>
      <c r="DX1028" s="230"/>
      <c r="DY1028" s="230"/>
      <c r="DZ1028" s="230"/>
      <c r="EA1028" s="230"/>
      <c r="EB1028" s="230"/>
      <c r="EC1028" s="230"/>
      <c r="ED1028" s="230"/>
      <c r="EE1028" s="230"/>
      <c r="EF1028" s="230"/>
      <c r="EG1028" s="230"/>
      <c r="EH1028" s="230"/>
      <c r="EI1028" s="230"/>
      <c r="EJ1028" s="230"/>
      <c r="EK1028" s="230"/>
      <c r="EL1028" s="230"/>
      <c r="EM1028" s="230"/>
      <c r="EN1028" s="230"/>
      <c r="EO1028" s="230"/>
      <c r="EP1028" s="230"/>
      <c r="EQ1028" s="230"/>
      <c r="ER1028" s="230"/>
      <c r="ES1028" s="230"/>
      <c r="ET1028" s="230"/>
      <c r="EU1028" s="230"/>
      <c r="EV1028" s="230"/>
      <c r="EW1028" s="230"/>
      <c r="EX1028" s="230"/>
      <c r="EY1028" s="230"/>
      <c r="EZ1028" s="230"/>
      <c r="FA1028" s="230"/>
      <c r="FB1028" s="230"/>
      <c r="FC1028" s="230"/>
      <c r="FD1028" s="230"/>
      <c r="FE1028" s="230"/>
      <c r="FF1028" s="230"/>
      <c r="FG1028" s="230"/>
      <c r="FH1028" s="230"/>
      <c r="FI1028" s="230"/>
      <c r="FJ1028" s="230"/>
      <c r="FK1028" s="230"/>
      <c r="FL1028" s="230"/>
      <c r="FM1028" s="230"/>
      <c r="FN1028" s="230"/>
      <c r="FO1028" s="230"/>
      <c r="FP1028" s="230"/>
      <c r="FQ1028" s="230"/>
      <c r="FR1028" s="230"/>
      <c r="FS1028" s="230"/>
      <c r="FT1028" s="230"/>
      <c r="FU1028" s="230"/>
      <c r="FV1028" s="230"/>
      <c r="FW1028" s="230"/>
      <c r="FX1028" s="230"/>
      <c r="FY1028" s="230"/>
      <c r="FZ1028" s="230"/>
      <c r="GA1028" s="230"/>
      <c r="GB1028" s="230"/>
      <c r="GC1028" s="230"/>
      <c r="GD1028" s="230"/>
      <c r="GE1028" s="230"/>
      <c r="GF1028" s="230"/>
      <c r="GG1028" s="230"/>
      <c r="GH1028" s="230"/>
      <c r="GI1028" s="230"/>
      <c r="GJ1028" s="230"/>
      <c r="GK1028" s="230"/>
      <c r="GL1028" s="230"/>
      <c r="GM1028" s="230"/>
      <c r="GN1028" s="230"/>
      <c r="GO1028" s="230"/>
      <c r="GP1028" s="230"/>
      <c r="GQ1028" s="230"/>
      <c r="GR1028" s="230"/>
      <c r="GS1028" s="230"/>
      <c r="GT1028" s="230"/>
      <c r="GU1028" s="230"/>
      <c r="GV1028" s="230"/>
      <c r="GW1028" s="230"/>
      <c r="GX1028" s="230"/>
      <c r="GY1028" s="230"/>
      <c r="GZ1028" s="230"/>
      <c r="HA1028" s="230"/>
      <c r="HB1028" s="230"/>
      <c r="HC1028" s="230"/>
      <c r="HD1028" s="230"/>
      <c r="HE1028" s="230"/>
      <c r="HF1028" s="230"/>
      <c r="HG1028" s="230"/>
      <c r="HH1028" s="230"/>
      <c r="HI1028" s="230"/>
      <c r="HJ1028" s="230"/>
      <c r="HK1028" s="230"/>
      <c r="HL1028" s="230"/>
      <c r="HM1028" s="230"/>
      <c r="HN1028" s="230"/>
      <c r="HO1028" s="230"/>
      <c r="HP1028" s="230"/>
      <c r="HQ1028" s="230"/>
      <c r="HR1028" s="230"/>
      <c r="HS1028" s="230"/>
      <c r="HT1028" s="230"/>
      <c r="HU1028" s="230"/>
    </row>
    <row r="1029" spans="1:229" s="231" customFormat="1" ht="38.25">
      <c r="A1029" s="172">
        <f t="shared" si="30"/>
        <v>1020</v>
      </c>
      <c r="B1029" s="173" t="s">
        <v>2021</v>
      </c>
      <c r="C1029" s="186" t="s">
        <v>2022</v>
      </c>
      <c r="D1029" s="182" t="s">
        <v>1968</v>
      </c>
      <c r="E1029" s="183" t="s">
        <v>894</v>
      </c>
      <c r="F1029" s="183" t="s">
        <v>821</v>
      </c>
      <c r="G1029" s="183" t="s">
        <v>2014</v>
      </c>
      <c r="H1029" s="234" t="s">
        <v>1929</v>
      </c>
      <c r="I1029" s="172">
        <v>319</v>
      </c>
      <c r="J1029" s="185">
        <v>41052</v>
      </c>
      <c r="K1029" s="184">
        <v>680000</v>
      </c>
      <c r="L1029" s="172" t="s">
        <v>1603</v>
      </c>
      <c r="M1029" s="179" t="s">
        <v>2448</v>
      </c>
      <c r="N1029" s="172" t="s">
        <v>878</v>
      </c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30"/>
      <c r="Z1029" s="230"/>
      <c r="AA1029" s="230"/>
      <c r="AB1029" s="230"/>
      <c r="AC1029" s="230"/>
      <c r="AD1029" s="230"/>
      <c r="AE1029" s="230"/>
      <c r="AF1029" s="230"/>
      <c r="AG1029" s="230"/>
      <c r="AH1029" s="230"/>
      <c r="AI1029" s="230"/>
      <c r="AJ1029" s="230"/>
      <c r="AK1029" s="230"/>
      <c r="AL1029" s="230"/>
      <c r="AM1029" s="230"/>
      <c r="AN1029" s="230"/>
      <c r="AO1029" s="230"/>
      <c r="AP1029" s="230"/>
      <c r="AQ1029" s="230"/>
      <c r="AR1029" s="230"/>
      <c r="AS1029" s="230"/>
      <c r="AT1029" s="230"/>
      <c r="AU1029" s="230"/>
      <c r="AV1029" s="230"/>
      <c r="AW1029" s="230"/>
      <c r="AX1029" s="230"/>
      <c r="AY1029" s="230"/>
      <c r="AZ1029" s="230"/>
      <c r="BA1029" s="230"/>
      <c r="BB1029" s="230"/>
      <c r="BC1029" s="230"/>
      <c r="BD1029" s="230"/>
      <c r="BE1029" s="230"/>
      <c r="BF1029" s="230"/>
      <c r="BG1029" s="230"/>
      <c r="BH1029" s="230"/>
      <c r="BI1029" s="230"/>
      <c r="BJ1029" s="230"/>
      <c r="BK1029" s="230"/>
      <c r="BL1029" s="230"/>
      <c r="BM1029" s="230"/>
      <c r="BN1029" s="230"/>
      <c r="BO1029" s="230"/>
      <c r="BP1029" s="230"/>
      <c r="BQ1029" s="230"/>
      <c r="BR1029" s="230"/>
      <c r="BS1029" s="230"/>
      <c r="BT1029" s="230"/>
      <c r="BU1029" s="230"/>
      <c r="BV1029" s="230"/>
      <c r="BW1029" s="230"/>
      <c r="BX1029" s="230"/>
      <c r="BY1029" s="230"/>
      <c r="BZ1029" s="230"/>
      <c r="CA1029" s="230"/>
      <c r="CB1029" s="230"/>
      <c r="CC1029" s="230"/>
      <c r="CD1029" s="230"/>
      <c r="CE1029" s="230"/>
      <c r="CF1029" s="230"/>
      <c r="CG1029" s="230"/>
      <c r="CH1029" s="230"/>
      <c r="CI1029" s="230"/>
      <c r="CJ1029" s="230"/>
      <c r="CK1029" s="230"/>
      <c r="CL1029" s="230"/>
      <c r="CM1029" s="230"/>
      <c r="CN1029" s="230"/>
      <c r="CO1029" s="230"/>
      <c r="CP1029" s="230"/>
      <c r="CQ1029" s="230"/>
      <c r="CR1029" s="230"/>
      <c r="CS1029" s="230"/>
      <c r="CT1029" s="230"/>
      <c r="CU1029" s="230"/>
      <c r="CV1029" s="230"/>
      <c r="CW1029" s="230"/>
      <c r="CX1029" s="230"/>
      <c r="CY1029" s="230"/>
      <c r="CZ1029" s="230"/>
      <c r="DA1029" s="230"/>
      <c r="DB1029" s="230"/>
      <c r="DC1029" s="230"/>
      <c r="DD1029" s="230"/>
      <c r="DE1029" s="230"/>
      <c r="DF1029" s="230"/>
      <c r="DG1029" s="230"/>
      <c r="DH1029" s="230"/>
      <c r="DI1029" s="230"/>
      <c r="DJ1029" s="230"/>
      <c r="DK1029" s="230"/>
      <c r="DL1029" s="230"/>
      <c r="DM1029" s="230"/>
      <c r="DN1029" s="230"/>
      <c r="DO1029" s="230"/>
      <c r="DP1029" s="230"/>
      <c r="DQ1029" s="230"/>
      <c r="DR1029" s="230"/>
      <c r="DS1029" s="230"/>
      <c r="DT1029" s="230"/>
      <c r="DU1029" s="230"/>
      <c r="DV1029" s="230"/>
      <c r="DW1029" s="230"/>
      <c r="DX1029" s="230"/>
      <c r="DY1029" s="230"/>
      <c r="DZ1029" s="230"/>
      <c r="EA1029" s="230"/>
      <c r="EB1029" s="230"/>
      <c r="EC1029" s="230"/>
      <c r="ED1029" s="230"/>
      <c r="EE1029" s="230"/>
      <c r="EF1029" s="230"/>
      <c r="EG1029" s="230"/>
      <c r="EH1029" s="230"/>
      <c r="EI1029" s="230"/>
      <c r="EJ1029" s="230"/>
      <c r="EK1029" s="230"/>
      <c r="EL1029" s="230"/>
      <c r="EM1029" s="230"/>
      <c r="EN1029" s="230"/>
      <c r="EO1029" s="230"/>
      <c r="EP1029" s="230"/>
      <c r="EQ1029" s="230"/>
      <c r="ER1029" s="230"/>
      <c r="ES1029" s="230"/>
      <c r="ET1029" s="230"/>
      <c r="EU1029" s="230"/>
      <c r="EV1029" s="230"/>
      <c r="EW1029" s="230"/>
      <c r="EX1029" s="230"/>
      <c r="EY1029" s="230"/>
      <c r="EZ1029" s="230"/>
      <c r="FA1029" s="230"/>
      <c r="FB1029" s="230"/>
      <c r="FC1029" s="230"/>
      <c r="FD1029" s="230"/>
      <c r="FE1029" s="230"/>
      <c r="FF1029" s="230"/>
      <c r="FG1029" s="230"/>
      <c r="FH1029" s="230"/>
      <c r="FI1029" s="230"/>
      <c r="FJ1029" s="230"/>
      <c r="FK1029" s="230"/>
      <c r="FL1029" s="230"/>
      <c r="FM1029" s="230"/>
      <c r="FN1029" s="230"/>
      <c r="FO1029" s="230"/>
      <c r="FP1029" s="230"/>
      <c r="FQ1029" s="230"/>
      <c r="FR1029" s="230"/>
      <c r="FS1029" s="230"/>
      <c r="FT1029" s="230"/>
      <c r="FU1029" s="230"/>
      <c r="FV1029" s="230"/>
      <c r="FW1029" s="230"/>
      <c r="FX1029" s="230"/>
      <c r="FY1029" s="230"/>
      <c r="FZ1029" s="230"/>
      <c r="GA1029" s="230"/>
      <c r="GB1029" s="230"/>
      <c r="GC1029" s="230"/>
      <c r="GD1029" s="230"/>
      <c r="GE1029" s="230"/>
      <c r="GF1029" s="230"/>
      <c r="GG1029" s="230"/>
      <c r="GH1029" s="230"/>
      <c r="GI1029" s="230"/>
      <c r="GJ1029" s="230"/>
      <c r="GK1029" s="230"/>
      <c r="GL1029" s="230"/>
      <c r="GM1029" s="230"/>
      <c r="GN1029" s="230"/>
      <c r="GO1029" s="230"/>
      <c r="GP1029" s="230"/>
      <c r="GQ1029" s="230"/>
      <c r="GR1029" s="230"/>
      <c r="GS1029" s="230"/>
      <c r="GT1029" s="230"/>
      <c r="GU1029" s="230"/>
      <c r="GV1029" s="230"/>
      <c r="GW1029" s="230"/>
      <c r="GX1029" s="230"/>
      <c r="GY1029" s="230"/>
      <c r="GZ1029" s="230"/>
      <c r="HA1029" s="230"/>
      <c r="HB1029" s="230"/>
      <c r="HC1029" s="230"/>
      <c r="HD1029" s="230"/>
      <c r="HE1029" s="230"/>
      <c r="HF1029" s="230"/>
      <c r="HG1029" s="230"/>
      <c r="HH1029" s="230"/>
      <c r="HI1029" s="230"/>
      <c r="HJ1029" s="230"/>
      <c r="HK1029" s="230"/>
      <c r="HL1029" s="230"/>
      <c r="HM1029" s="230"/>
      <c r="HN1029" s="230"/>
      <c r="HO1029" s="230"/>
      <c r="HP1029" s="230"/>
      <c r="HQ1029" s="230"/>
      <c r="HR1029" s="230"/>
      <c r="HS1029" s="230"/>
      <c r="HT1029" s="230"/>
      <c r="HU1029" s="230"/>
    </row>
    <row r="1030" spans="1:229" s="231" customFormat="1" ht="38.25">
      <c r="A1030" s="172">
        <f t="shared" si="30"/>
        <v>1021</v>
      </c>
      <c r="B1030" s="173" t="s">
        <v>2025</v>
      </c>
      <c r="C1030" s="186" t="s">
        <v>2022</v>
      </c>
      <c r="D1030" s="182" t="s">
        <v>1968</v>
      </c>
      <c r="E1030" s="183" t="s">
        <v>563</v>
      </c>
      <c r="F1030" s="183" t="s">
        <v>1067</v>
      </c>
      <c r="G1030" s="183" t="s">
        <v>2014</v>
      </c>
      <c r="H1030" s="234" t="s">
        <v>1929</v>
      </c>
      <c r="I1030" s="172">
        <v>319</v>
      </c>
      <c r="J1030" s="185">
        <v>41052</v>
      </c>
      <c r="K1030" s="184">
        <v>680000</v>
      </c>
      <c r="L1030" s="172" t="s">
        <v>1603</v>
      </c>
      <c r="M1030" s="179" t="s">
        <v>2449</v>
      </c>
      <c r="N1030" s="172" t="s">
        <v>878</v>
      </c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30"/>
      <c r="Z1030" s="230"/>
      <c r="AA1030" s="230"/>
      <c r="AB1030" s="230"/>
      <c r="AC1030" s="230"/>
      <c r="AD1030" s="230"/>
      <c r="AE1030" s="230"/>
      <c r="AF1030" s="230"/>
      <c r="AG1030" s="230"/>
      <c r="AH1030" s="230"/>
      <c r="AI1030" s="230"/>
      <c r="AJ1030" s="230"/>
      <c r="AK1030" s="230"/>
      <c r="AL1030" s="230"/>
      <c r="AM1030" s="230"/>
      <c r="AN1030" s="230"/>
      <c r="AO1030" s="230"/>
      <c r="AP1030" s="230"/>
      <c r="AQ1030" s="230"/>
      <c r="AR1030" s="230"/>
      <c r="AS1030" s="230"/>
      <c r="AT1030" s="230"/>
      <c r="AU1030" s="230"/>
      <c r="AV1030" s="230"/>
      <c r="AW1030" s="230"/>
      <c r="AX1030" s="230"/>
      <c r="AY1030" s="230"/>
      <c r="AZ1030" s="230"/>
      <c r="BA1030" s="230"/>
      <c r="BB1030" s="230"/>
      <c r="BC1030" s="230"/>
      <c r="BD1030" s="230"/>
      <c r="BE1030" s="230"/>
      <c r="BF1030" s="230"/>
      <c r="BG1030" s="230"/>
      <c r="BH1030" s="230"/>
      <c r="BI1030" s="230"/>
      <c r="BJ1030" s="230"/>
      <c r="BK1030" s="230"/>
      <c r="BL1030" s="230"/>
      <c r="BM1030" s="230"/>
      <c r="BN1030" s="230"/>
      <c r="BO1030" s="230"/>
      <c r="BP1030" s="230"/>
      <c r="BQ1030" s="230"/>
      <c r="BR1030" s="230"/>
      <c r="BS1030" s="230"/>
      <c r="BT1030" s="230"/>
      <c r="BU1030" s="230"/>
      <c r="BV1030" s="230"/>
      <c r="BW1030" s="230"/>
      <c r="BX1030" s="230"/>
      <c r="BY1030" s="230"/>
      <c r="BZ1030" s="230"/>
      <c r="CA1030" s="230"/>
      <c r="CB1030" s="230"/>
      <c r="CC1030" s="230"/>
      <c r="CD1030" s="230"/>
      <c r="CE1030" s="230"/>
      <c r="CF1030" s="230"/>
      <c r="CG1030" s="230"/>
      <c r="CH1030" s="230"/>
      <c r="CI1030" s="230"/>
      <c r="CJ1030" s="230"/>
      <c r="CK1030" s="230"/>
      <c r="CL1030" s="230"/>
      <c r="CM1030" s="230"/>
      <c r="CN1030" s="230"/>
      <c r="CO1030" s="230"/>
      <c r="CP1030" s="230"/>
      <c r="CQ1030" s="230"/>
      <c r="CR1030" s="230"/>
      <c r="CS1030" s="230"/>
      <c r="CT1030" s="230"/>
      <c r="CU1030" s="230"/>
      <c r="CV1030" s="230"/>
      <c r="CW1030" s="230"/>
      <c r="CX1030" s="230"/>
      <c r="CY1030" s="230"/>
      <c r="CZ1030" s="230"/>
      <c r="DA1030" s="230"/>
      <c r="DB1030" s="230"/>
      <c r="DC1030" s="230"/>
      <c r="DD1030" s="230"/>
      <c r="DE1030" s="230"/>
      <c r="DF1030" s="230"/>
      <c r="DG1030" s="230"/>
      <c r="DH1030" s="230"/>
      <c r="DI1030" s="230"/>
      <c r="DJ1030" s="230"/>
      <c r="DK1030" s="230"/>
      <c r="DL1030" s="230"/>
      <c r="DM1030" s="230"/>
      <c r="DN1030" s="230"/>
      <c r="DO1030" s="230"/>
      <c r="DP1030" s="230"/>
      <c r="DQ1030" s="230"/>
      <c r="DR1030" s="230"/>
      <c r="DS1030" s="230"/>
      <c r="DT1030" s="230"/>
      <c r="DU1030" s="230"/>
      <c r="DV1030" s="230"/>
      <c r="DW1030" s="230"/>
      <c r="DX1030" s="230"/>
      <c r="DY1030" s="230"/>
      <c r="DZ1030" s="230"/>
      <c r="EA1030" s="230"/>
      <c r="EB1030" s="230"/>
      <c r="EC1030" s="230"/>
      <c r="ED1030" s="230"/>
      <c r="EE1030" s="230"/>
      <c r="EF1030" s="230"/>
      <c r="EG1030" s="230"/>
      <c r="EH1030" s="230"/>
      <c r="EI1030" s="230"/>
      <c r="EJ1030" s="230"/>
      <c r="EK1030" s="230"/>
      <c r="EL1030" s="230"/>
      <c r="EM1030" s="230"/>
      <c r="EN1030" s="230"/>
      <c r="EO1030" s="230"/>
      <c r="EP1030" s="230"/>
      <c r="EQ1030" s="230"/>
      <c r="ER1030" s="230"/>
      <c r="ES1030" s="230"/>
      <c r="ET1030" s="230"/>
      <c r="EU1030" s="230"/>
      <c r="EV1030" s="230"/>
      <c r="EW1030" s="230"/>
      <c r="EX1030" s="230"/>
      <c r="EY1030" s="230"/>
      <c r="EZ1030" s="230"/>
      <c r="FA1030" s="230"/>
      <c r="FB1030" s="230"/>
      <c r="FC1030" s="230"/>
      <c r="FD1030" s="230"/>
      <c r="FE1030" s="230"/>
      <c r="FF1030" s="230"/>
      <c r="FG1030" s="230"/>
      <c r="FH1030" s="230"/>
      <c r="FI1030" s="230"/>
      <c r="FJ1030" s="230"/>
      <c r="FK1030" s="230"/>
      <c r="FL1030" s="230"/>
      <c r="FM1030" s="230"/>
      <c r="FN1030" s="230"/>
      <c r="FO1030" s="230"/>
      <c r="FP1030" s="230"/>
      <c r="FQ1030" s="230"/>
      <c r="FR1030" s="230"/>
      <c r="FS1030" s="230"/>
      <c r="FT1030" s="230"/>
      <c r="FU1030" s="230"/>
      <c r="FV1030" s="230"/>
      <c r="FW1030" s="230"/>
      <c r="FX1030" s="230"/>
      <c r="FY1030" s="230"/>
      <c r="FZ1030" s="230"/>
      <c r="GA1030" s="230"/>
      <c r="GB1030" s="230"/>
      <c r="GC1030" s="230"/>
      <c r="GD1030" s="230"/>
      <c r="GE1030" s="230"/>
      <c r="GF1030" s="230"/>
      <c r="GG1030" s="230"/>
      <c r="GH1030" s="230"/>
      <c r="GI1030" s="230"/>
      <c r="GJ1030" s="230"/>
      <c r="GK1030" s="230"/>
      <c r="GL1030" s="230"/>
      <c r="GM1030" s="230"/>
      <c r="GN1030" s="230"/>
      <c r="GO1030" s="230"/>
      <c r="GP1030" s="230"/>
      <c r="GQ1030" s="230"/>
      <c r="GR1030" s="230"/>
      <c r="GS1030" s="230"/>
      <c r="GT1030" s="230"/>
      <c r="GU1030" s="230"/>
      <c r="GV1030" s="230"/>
      <c r="GW1030" s="230"/>
      <c r="GX1030" s="230"/>
      <c r="GY1030" s="230"/>
      <c r="GZ1030" s="230"/>
      <c r="HA1030" s="230"/>
      <c r="HB1030" s="230"/>
      <c r="HC1030" s="230"/>
      <c r="HD1030" s="230"/>
      <c r="HE1030" s="230"/>
      <c r="HF1030" s="230"/>
      <c r="HG1030" s="230"/>
      <c r="HH1030" s="230"/>
      <c r="HI1030" s="230"/>
      <c r="HJ1030" s="230"/>
      <c r="HK1030" s="230"/>
      <c r="HL1030" s="230"/>
      <c r="HM1030" s="230"/>
      <c r="HN1030" s="230"/>
      <c r="HO1030" s="230"/>
      <c r="HP1030" s="230"/>
      <c r="HQ1030" s="230"/>
      <c r="HR1030" s="230"/>
      <c r="HS1030" s="230"/>
      <c r="HT1030" s="230"/>
      <c r="HU1030" s="230"/>
    </row>
    <row r="1031" spans="1:229" s="231" customFormat="1" ht="38.25">
      <c r="A1031" s="172">
        <f t="shared" si="30"/>
        <v>1022</v>
      </c>
      <c r="B1031" s="173" t="s">
        <v>2026</v>
      </c>
      <c r="C1031" s="186" t="s">
        <v>2027</v>
      </c>
      <c r="D1031" s="182" t="s">
        <v>1968</v>
      </c>
      <c r="E1031" s="183" t="s">
        <v>563</v>
      </c>
      <c r="F1031" s="183" t="s">
        <v>402</v>
      </c>
      <c r="G1031" s="183"/>
      <c r="H1031" s="234" t="s">
        <v>1929</v>
      </c>
      <c r="I1031" s="172">
        <v>319</v>
      </c>
      <c r="J1031" s="185">
        <v>41052</v>
      </c>
      <c r="K1031" s="184">
        <v>210000</v>
      </c>
      <c r="L1031" s="172" t="s">
        <v>1603</v>
      </c>
      <c r="M1031" s="179" t="s">
        <v>2449</v>
      </c>
      <c r="N1031" s="172" t="s">
        <v>878</v>
      </c>
      <c r="O1031" s="230"/>
      <c r="P1031" s="230"/>
      <c r="Q1031" s="230"/>
      <c r="R1031" s="230"/>
      <c r="S1031" s="230"/>
      <c r="T1031" s="230"/>
      <c r="U1031" s="230"/>
      <c r="V1031" s="230"/>
      <c r="W1031" s="230"/>
      <c r="X1031" s="230"/>
      <c r="Y1031" s="230"/>
      <c r="Z1031" s="230"/>
      <c r="AA1031" s="230"/>
      <c r="AB1031" s="230"/>
      <c r="AC1031" s="230"/>
      <c r="AD1031" s="230"/>
      <c r="AE1031" s="230"/>
      <c r="AF1031" s="230"/>
      <c r="AG1031" s="230"/>
      <c r="AH1031" s="230"/>
      <c r="AI1031" s="230"/>
      <c r="AJ1031" s="230"/>
      <c r="AK1031" s="230"/>
      <c r="AL1031" s="230"/>
      <c r="AM1031" s="230"/>
      <c r="AN1031" s="230"/>
      <c r="AO1031" s="230"/>
      <c r="AP1031" s="230"/>
      <c r="AQ1031" s="230"/>
      <c r="AR1031" s="230"/>
      <c r="AS1031" s="230"/>
      <c r="AT1031" s="230"/>
      <c r="AU1031" s="230"/>
      <c r="AV1031" s="230"/>
      <c r="AW1031" s="230"/>
      <c r="AX1031" s="230"/>
      <c r="AY1031" s="230"/>
      <c r="AZ1031" s="230"/>
      <c r="BA1031" s="230"/>
      <c r="BB1031" s="230"/>
      <c r="BC1031" s="230"/>
      <c r="BD1031" s="230"/>
      <c r="BE1031" s="230"/>
      <c r="BF1031" s="230"/>
      <c r="BG1031" s="230"/>
      <c r="BH1031" s="230"/>
      <c r="BI1031" s="230"/>
      <c r="BJ1031" s="230"/>
      <c r="BK1031" s="230"/>
      <c r="BL1031" s="230"/>
      <c r="BM1031" s="230"/>
      <c r="BN1031" s="230"/>
      <c r="BO1031" s="230"/>
      <c r="BP1031" s="230"/>
      <c r="BQ1031" s="230"/>
      <c r="BR1031" s="230"/>
      <c r="BS1031" s="230"/>
      <c r="BT1031" s="230"/>
      <c r="BU1031" s="230"/>
      <c r="BV1031" s="230"/>
      <c r="BW1031" s="230"/>
      <c r="BX1031" s="230"/>
      <c r="BY1031" s="230"/>
      <c r="BZ1031" s="230"/>
      <c r="CA1031" s="230"/>
      <c r="CB1031" s="230"/>
      <c r="CC1031" s="230"/>
      <c r="CD1031" s="230"/>
      <c r="CE1031" s="230"/>
      <c r="CF1031" s="230"/>
      <c r="CG1031" s="230"/>
      <c r="CH1031" s="230"/>
      <c r="CI1031" s="230"/>
      <c r="CJ1031" s="230"/>
      <c r="CK1031" s="230"/>
      <c r="CL1031" s="230"/>
      <c r="CM1031" s="230"/>
      <c r="CN1031" s="230"/>
      <c r="CO1031" s="230"/>
      <c r="CP1031" s="230"/>
      <c r="CQ1031" s="230"/>
      <c r="CR1031" s="230"/>
      <c r="CS1031" s="230"/>
      <c r="CT1031" s="230"/>
      <c r="CU1031" s="230"/>
      <c r="CV1031" s="230"/>
      <c r="CW1031" s="230"/>
      <c r="CX1031" s="230"/>
      <c r="CY1031" s="230"/>
      <c r="CZ1031" s="230"/>
      <c r="DA1031" s="230"/>
      <c r="DB1031" s="230"/>
      <c r="DC1031" s="230"/>
      <c r="DD1031" s="230"/>
      <c r="DE1031" s="230"/>
      <c r="DF1031" s="230"/>
      <c r="DG1031" s="230"/>
      <c r="DH1031" s="230"/>
      <c r="DI1031" s="230"/>
      <c r="DJ1031" s="230"/>
      <c r="DK1031" s="230"/>
      <c r="DL1031" s="230"/>
      <c r="DM1031" s="230"/>
      <c r="DN1031" s="230"/>
      <c r="DO1031" s="230"/>
      <c r="DP1031" s="230"/>
      <c r="DQ1031" s="230"/>
      <c r="DR1031" s="230"/>
      <c r="DS1031" s="230"/>
      <c r="DT1031" s="230"/>
      <c r="DU1031" s="230"/>
      <c r="DV1031" s="230"/>
      <c r="DW1031" s="230"/>
      <c r="DX1031" s="230"/>
      <c r="DY1031" s="230"/>
      <c r="DZ1031" s="230"/>
      <c r="EA1031" s="230"/>
      <c r="EB1031" s="230"/>
      <c r="EC1031" s="230"/>
      <c r="ED1031" s="230"/>
      <c r="EE1031" s="230"/>
      <c r="EF1031" s="230"/>
      <c r="EG1031" s="230"/>
      <c r="EH1031" s="230"/>
      <c r="EI1031" s="230"/>
      <c r="EJ1031" s="230"/>
      <c r="EK1031" s="230"/>
      <c r="EL1031" s="230"/>
      <c r="EM1031" s="230"/>
      <c r="EN1031" s="230"/>
      <c r="EO1031" s="230"/>
      <c r="EP1031" s="230"/>
      <c r="EQ1031" s="230"/>
      <c r="ER1031" s="230"/>
      <c r="ES1031" s="230"/>
      <c r="ET1031" s="230"/>
      <c r="EU1031" s="230"/>
      <c r="EV1031" s="230"/>
      <c r="EW1031" s="230"/>
      <c r="EX1031" s="230"/>
      <c r="EY1031" s="230"/>
      <c r="EZ1031" s="230"/>
      <c r="FA1031" s="230"/>
      <c r="FB1031" s="230"/>
      <c r="FC1031" s="230"/>
      <c r="FD1031" s="230"/>
      <c r="FE1031" s="230"/>
      <c r="FF1031" s="230"/>
      <c r="FG1031" s="230"/>
      <c r="FH1031" s="230"/>
      <c r="FI1031" s="230"/>
      <c r="FJ1031" s="230"/>
      <c r="FK1031" s="230"/>
      <c r="FL1031" s="230"/>
      <c r="FM1031" s="230"/>
      <c r="FN1031" s="230"/>
      <c r="FO1031" s="230"/>
      <c r="FP1031" s="230"/>
      <c r="FQ1031" s="230"/>
      <c r="FR1031" s="230"/>
      <c r="FS1031" s="230"/>
      <c r="FT1031" s="230"/>
      <c r="FU1031" s="230"/>
      <c r="FV1031" s="230"/>
      <c r="FW1031" s="230"/>
      <c r="FX1031" s="230"/>
      <c r="FY1031" s="230"/>
      <c r="FZ1031" s="230"/>
      <c r="GA1031" s="230"/>
      <c r="GB1031" s="230"/>
      <c r="GC1031" s="230"/>
      <c r="GD1031" s="230"/>
      <c r="GE1031" s="230"/>
      <c r="GF1031" s="230"/>
      <c r="GG1031" s="230"/>
      <c r="GH1031" s="230"/>
      <c r="GI1031" s="230"/>
      <c r="GJ1031" s="230"/>
      <c r="GK1031" s="230"/>
      <c r="GL1031" s="230"/>
      <c r="GM1031" s="230"/>
      <c r="GN1031" s="230"/>
      <c r="GO1031" s="230"/>
      <c r="GP1031" s="230"/>
      <c r="GQ1031" s="230"/>
      <c r="GR1031" s="230"/>
      <c r="GS1031" s="230"/>
      <c r="GT1031" s="230"/>
      <c r="GU1031" s="230"/>
      <c r="GV1031" s="230"/>
      <c r="GW1031" s="230"/>
      <c r="GX1031" s="230"/>
      <c r="GY1031" s="230"/>
      <c r="GZ1031" s="230"/>
      <c r="HA1031" s="230"/>
      <c r="HB1031" s="230"/>
      <c r="HC1031" s="230"/>
      <c r="HD1031" s="230"/>
      <c r="HE1031" s="230"/>
      <c r="HF1031" s="230"/>
      <c r="HG1031" s="230"/>
      <c r="HH1031" s="230"/>
      <c r="HI1031" s="230"/>
      <c r="HJ1031" s="230"/>
      <c r="HK1031" s="230"/>
      <c r="HL1031" s="230"/>
      <c r="HM1031" s="230"/>
      <c r="HN1031" s="230"/>
      <c r="HO1031" s="230"/>
      <c r="HP1031" s="230"/>
      <c r="HQ1031" s="230"/>
      <c r="HR1031" s="230"/>
      <c r="HS1031" s="230"/>
      <c r="HT1031" s="230"/>
      <c r="HU1031" s="230"/>
    </row>
    <row r="1032" spans="1:229" s="231" customFormat="1" ht="38.25">
      <c r="A1032" s="172">
        <f t="shared" si="30"/>
        <v>1023</v>
      </c>
      <c r="B1032" s="173" t="s">
        <v>2028</v>
      </c>
      <c r="C1032" s="186" t="s">
        <v>2027</v>
      </c>
      <c r="D1032" s="182" t="s">
        <v>1968</v>
      </c>
      <c r="E1032" s="183" t="s">
        <v>563</v>
      </c>
      <c r="F1032" s="183" t="s">
        <v>402</v>
      </c>
      <c r="G1032" s="183"/>
      <c r="H1032" s="234" t="s">
        <v>1929</v>
      </c>
      <c r="I1032" s="172">
        <v>319</v>
      </c>
      <c r="J1032" s="185">
        <v>41052</v>
      </c>
      <c r="K1032" s="184">
        <v>210000</v>
      </c>
      <c r="L1032" s="172" t="s">
        <v>1603</v>
      </c>
      <c r="M1032" s="179" t="s">
        <v>2449</v>
      </c>
      <c r="N1032" s="172" t="s">
        <v>878</v>
      </c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30"/>
      <c r="Z1032" s="230"/>
      <c r="AA1032" s="230"/>
      <c r="AB1032" s="230"/>
      <c r="AC1032" s="230"/>
      <c r="AD1032" s="230"/>
      <c r="AE1032" s="230"/>
      <c r="AF1032" s="230"/>
      <c r="AG1032" s="230"/>
      <c r="AH1032" s="230"/>
      <c r="AI1032" s="230"/>
      <c r="AJ1032" s="230"/>
      <c r="AK1032" s="230"/>
      <c r="AL1032" s="230"/>
      <c r="AM1032" s="230"/>
      <c r="AN1032" s="230"/>
      <c r="AO1032" s="230"/>
      <c r="AP1032" s="230"/>
      <c r="AQ1032" s="230"/>
      <c r="AR1032" s="230"/>
      <c r="AS1032" s="230"/>
      <c r="AT1032" s="230"/>
      <c r="AU1032" s="230"/>
      <c r="AV1032" s="230"/>
      <c r="AW1032" s="230"/>
      <c r="AX1032" s="230"/>
      <c r="AY1032" s="230"/>
      <c r="AZ1032" s="230"/>
      <c r="BA1032" s="230"/>
      <c r="BB1032" s="230"/>
      <c r="BC1032" s="230"/>
      <c r="BD1032" s="230"/>
      <c r="BE1032" s="230"/>
      <c r="BF1032" s="230"/>
      <c r="BG1032" s="230"/>
      <c r="BH1032" s="230"/>
      <c r="BI1032" s="230"/>
      <c r="BJ1032" s="230"/>
      <c r="BK1032" s="230"/>
      <c r="BL1032" s="230"/>
      <c r="BM1032" s="230"/>
      <c r="BN1032" s="230"/>
      <c r="BO1032" s="230"/>
      <c r="BP1032" s="230"/>
      <c r="BQ1032" s="230"/>
      <c r="BR1032" s="230"/>
      <c r="BS1032" s="230"/>
      <c r="BT1032" s="230"/>
      <c r="BU1032" s="230"/>
      <c r="BV1032" s="230"/>
      <c r="BW1032" s="230"/>
      <c r="BX1032" s="230"/>
      <c r="BY1032" s="230"/>
      <c r="BZ1032" s="230"/>
      <c r="CA1032" s="230"/>
      <c r="CB1032" s="230"/>
      <c r="CC1032" s="230"/>
      <c r="CD1032" s="230"/>
      <c r="CE1032" s="230"/>
      <c r="CF1032" s="230"/>
      <c r="CG1032" s="230"/>
      <c r="CH1032" s="230"/>
      <c r="CI1032" s="230"/>
      <c r="CJ1032" s="230"/>
      <c r="CK1032" s="230"/>
      <c r="CL1032" s="230"/>
      <c r="CM1032" s="230"/>
      <c r="CN1032" s="230"/>
      <c r="CO1032" s="230"/>
      <c r="CP1032" s="230"/>
      <c r="CQ1032" s="230"/>
      <c r="CR1032" s="230"/>
      <c r="CS1032" s="230"/>
      <c r="CT1032" s="230"/>
      <c r="CU1032" s="230"/>
      <c r="CV1032" s="230"/>
      <c r="CW1032" s="230"/>
      <c r="CX1032" s="230"/>
      <c r="CY1032" s="230"/>
      <c r="CZ1032" s="230"/>
      <c r="DA1032" s="230"/>
      <c r="DB1032" s="230"/>
      <c r="DC1032" s="230"/>
      <c r="DD1032" s="230"/>
      <c r="DE1032" s="230"/>
      <c r="DF1032" s="230"/>
      <c r="DG1032" s="230"/>
      <c r="DH1032" s="230"/>
      <c r="DI1032" s="230"/>
      <c r="DJ1032" s="230"/>
      <c r="DK1032" s="230"/>
      <c r="DL1032" s="230"/>
      <c r="DM1032" s="230"/>
      <c r="DN1032" s="230"/>
      <c r="DO1032" s="230"/>
      <c r="DP1032" s="230"/>
      <c r="DQ1032" s="230"/>
      <c r="DR1032" s="230"/>
      <c r="DS1032" s="230"/>
      <c r="DT1032" s="230"/>
      <c r="DU1032" s="230"/>
      <c r="DV1032" s="230"/>
      <c r="DW1032" s="230"/>
      <c r="DX1032" s="230"/>
      <c r="DY1032" s="230"/>
      <c r="DZ1032" s="230"/>
      <c r="EA1032" s="230"/>
      <c r="EB1032" s="230"/>
      <c r="EC1032" s="230"/>
      <c r="ED1032" s="230"/>
      <c r="EE1032" s="230"/>
      <c r="EF1032" s="230"/>
      <c r="EG1032" s="230"/>
      <c r="EH1032" s="230"/>
      <c r="EI1032" s="230"/>
      <c r="EJ1032" s="230"/>
      <c r="EK1032" s="230"/>
      <c r="EL1032" s="230"/>
      <c r="EM1032" s="230"/>
      <c r="EN1032" s="230"/>
      <c r="EO1032" s="230"/>
      <c r="EP1032" s="230"/>
      <c r="EQ1032" s="230"/>
      <c r="ER1032" s="230"/>
      <c r="ES1032" s="230"/>
      <c r="ET1032" s="230"/>
      <c r="EU1032" s="230"/>
      <c r="EV1032" s="230"/>
      <c r="EW1032" s="230"/>
      <c r="EX1032" s="230"/>
      <c r="EY1032" s="230"/>
      <c r="EZ1032" s="230"/>
      <c r="FA1032" s="230"/>
      <c r="FB1032" s="230"/>
      <c r="FC1032" s="230"/>
      <c r="FD1032" s="230"/>
      <c r="FE1032" s="230"/>
      <c r="FF1032" s="230"/>
      <c r="FG1032" s="230"/>
      <c r="FH1032" s="230"/>
      <c r="FI1032" s="230"/>
      <c r="FJ1032" s="230"/>
      <c r="FK1032" s="230"/>
      <c r="FL1032" s="230"/>
      <c r="FM1032" s="230"/>
      <c r="FN1032" s="230"/>
      <c r="FO1032" s="230"/>
      <c r="FP1032" s="230"/>
      <c r="FQ1032" s="230"/>
      <c r="FR1032" s="230"/>
      <c r="FS1032" s="230"/>
      <c r="FT1032" s="230"/>
      <c r="FU1032" s="230"/>
      <c r="FV1032" s="230"/>
      <c r="FW1032" s="230"/>
      <c r="FX1032" s="230"/>
      <c r="FY1032" s="230"/>
      <c r="FZ1032" s="230"/>
      <c r="GA1032" s="230"/>
      <c r="GB1032" s="230"/>
      <c r="GC1032" s="230"/>
      <c r="GD1032" s="230"/>
      <c r="GE1032" s="230"/>
      <c r="GF1032" s="230"/>
      <c r="GG1032" s="230"/>
      <c r="GH1032" s="230"/>
      <c r="GI1032" s="230"/>
      <c r="GJ1032" s="230"/>
      <c r="GK1032" s="230"/>
      <c r="GL1032" s="230"/>
      <c r="GM1032" s="230"/>
      <c r="GN1032" s="230"/>
      <c r="GO1032" s="230"/>
      <c r="GP1032" s="230"/>
      <c r="GQ1032" s="230"/>
      <c r="GR1032" s="230"/>
      <c r="GS1032" s="230"/>
      <c r="GT1032" s="230"/>
      <c r="GU1032" s="230"/>
      <c r="GV1032" s="230"/>
      <c r="GW1032" s="230"/>
      <c r="GX1032" s="230"/>
      <c r="GY1032" s="230"/>
      <c r="GZ1032" s="230"/>
      <c r="HA1032" s="230"/>
      <c r="HB1032" s="230"/>
      <c r="HC1032" s="230"/>
      <c r="HD1032" s="230"/>
      <c r="HE1032" s="230"/>
      <c r="HF1032" s="230"/>
      <c r="HG1032" s="230"/>
      <c r="HH1032" s="230"/>
      <c r="HI1032" s="230"/>
      <c r="HJ1032" s="230"/>
      <c r="HK1032" s="230"/>
      <c r="HL1032" s="230"/>
      <c r="HM1032" s="230"/>
      <c r="HN1032" s="230"/>
      <c r="HO1032" s="230"/>
      <c r="HP1032" s="230"/>
      <c r="HQ1032" s="230"/>
      <c r="HR1032" s="230"/>
      <c r="HS1032" s="230"/>
      <c r="HT1032" s="230"/>
      <c r="HU1032" s="230"/>
    </row>
    <row r="1033" spans="1:229" s="231" customFormat="1" ht="38.25">
      <c r="A1033" s="172">
        <f t="shared" si="30"/>
        <v>1024</v>
      </c>
      <c r="B1033" s="173" t="s">
        <v>2029</v>
      </c>
      <c r="C1033" s="186" t="s">
        <v>2027</v>
      </c>
      <c r="D1033" s="182" t="s">
        <v>1968</v>
      </c>
      <c r="E1033" s="183" t="s">
        <v>563</v>
      </c>
      <c r="F1033" s="183" t="s">
        <v>236</v>
      </c>
      <c r="G1033" s="183"/>
      <c r="H1033" s="234" t="s">
        <v>1929</v>
      </c>
      <c r="I1033" s="172">
        <v>319</v>
      </c>
      <c r="J1033" s="185">
        <v>41052</v>
      </c>
      <c r="K1033" s="184">
        <v>210000</v>
      </c>
      <c r="L1033" s="172" t="s">
        <v>1603</v>
      </c>
      <c r="M1033" s="179" t="s">
        <v>2449</v>
      </c>
      <c r="N1033" s="172" t="s">
        <v>878</v>
      </c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30"/>
      <c r="Z1033" s="230"/>
      <c r="AA1033" s="230"/>
      <c r="AB1033" s="230"/>
      <c r="AC1033" s="230"/>
      <c r="AD1033" s="230"/>
      <c r="AE1033" s="230"/>
      <c r="AF1033" s="230"/>
      <c r="AG1033" s="230"/>
      <c r="AH1033" s="230"/>
      <c r="AI1033" s="230"/>
      <c r="AJ1033" s="230"/>
      <c r="AK1033" s="230"/>
      <c r="AL1033" s="230"/>
      <c r="AM1033" s="230"/>
      <c r="AN1033" s="230"/>
      <c r="AO1033" s="230"/>
      <c r="AP1033" s="230"/>
      <c r="AQ1033" s="230"/>
      <c r="AR1033" s="230"/>
      <c r="AS1033" s="230"/>
      <c r="AT1033" s="230"/>
      <c r="AU1033" s="230"/>
      <c r="AV1033" s="230"/>
      <c r="AW1033" s="230"/>
      <c r="AX1033" s="230"/>
      <c r="AY1033" s="230"/>
      <c r="AZ1033" s="230"/>
      <c r="BA1033" s="230"/>
      <c r="BB1033" s="230"/>
      <c r="BC1033" s="230"/>
      <c r="BD1033" s="230"/>
      <c r="BE1033" s="230"/>
      <c r="BF1033" s="230"/>
      <c r="BG1033" s="230"/>
      <c r="BH1033" s="230"/>
      <c r="BI1033" s="230"/>
      <c r="BJ1033" s="230"/>
      <c r="BK1033" s="230"/>
      <c r="BL1033" s="230"/>
      <c r="BM1033" s="230"/>
      <c r="BN1033" s="230"/>
      <c r="BO1033" s="230"/>
      <c r="BP1033" s="230"/>
      <c r="BQ1033" s="230"/>
      <c r="BR1033" s="230"/>
      <c r="BS1033" s="230"/>
      <c r="BT1033" s="230"/>
      <c r="BU1033" s="230"/>
      <c r="BV1033" s="230"/>
      <c r="BW1033" s="230"/>
      <c r="BX1033" s="230"/>
      <c r="BY1033" s="230"/>
      <c r="BZ1033" s="230"/>
      <c r="CA1033" s="230"/>
      <c r="CB1033" s="230"/>
      <c r="CC1033" s="230"/>
      <c r="CD1033" s="230"/>
      <c r="CE1033" s="230"/>
      <c r="CF1033" s="230"/>
      <c r="CG1033" s="230"/>
      <c r="CH1033" s="230"/>
      <c r="CI1033" s="230"/>
      <c r="CJ1033" s="230"/>
      <c r="CK1033" s="230"/>
      <c r="CL1033" s="230"/>
      <c r="CM1033" s="230"/>
      <c r="CN1033" s="230"/>
      <c r="CO1033" s="230"/>
      <c r="CP1033" s="230"/>
      <c r="CQ1033" s="230"/>
      <c r="CR1033" s="230"/>
      <c r="CS1033" s="230"/>
      <c r="CT1033" s="230"/>
      <c r="CU1033" s="230"/>
      <c r="CV1033" s="230"/>
      <c r="CW1033" s="230"/>
      <c r="CX1033" s="230"/>
      <c r="CY1033" s="230"/>
      <c r="CZ1033" s="230"/>
      <c r="DA1033" s="230"/>
      <c r="DB1033" s="230"/>
      <c r="DC1033" s="230"/>
      <c r="DD1033" s="230"/>
      <c r="DE1033" s="230"/>
      <c r="DF1033" s="230"/>
      <c r="DG1033" s="230"/>
      <c r="DH1033" s="230"/>
      <c r="DI1033" s="230"/>
      <c r="DJ1033" s="230"/>
      <c r="DK1033" s="230"/>
      <c r="DL1033" s="230"/>
      <c r="DM1033" s="230"/>
      <c r="DN1033" s="230"/>
      <c r="DO1033" s="230"/>
      <c r="DP1033" s="230"/>
      <c r="DQ1033" s="230"/>
      <c r="DR1033" s="230"/>
      <c r="DS1033" s="230"/>
      <c r="DT1033" s="230"/>
      <c r="DU1033" s="230"/>
      <c r="DV1033" s="230"/>
      <c r="DW1033" s="230"/>
      <c r="DX1033" s="230"/>
      <c r="DY1033" s="230"/>
      <c r="DZ1033" s="230"/>
      <c r="EA1033" s="230"/>
      <c r="EB1033" s="230"/>
      <c r="EC1033" s="230"/>
      <c r="ED1033" s="230"/>
      <c r="EE1033" s="230"/>
      <c r="EF1033" s="230"/>
      <c r="EG1033" s="230"/>
      <c r="EH1033" s="230"/>
      <c r="EI1033" s="230"/>
      <c r="EJ1033" s="230"/>
      <c r="EK1033" s="230"/>
      <c r="EL1033" s="230"/>
      <c r="EM1033" s="230"/>
      <c r="EN1033" s="230"/>
      <c r="EO1033" s="230"/>
      <c r="EP1033" s="230"/>
      <c r="EQ1033" s="230"/>
      <c r="ER1033" s="230"/>
      <c r="ES1033" s="230"/>
      <c r="ET1033" s="230"/>
      <c r="EU1033" s="230"/>
      <c r="EV1033" s="230"/>
      <c r="EW1033" s="230"/>
      <c r="EX1033" s="230"/>
      <c r="EY1033" s="230"/>
      <c r="EZ1033" s="230"/>
      <c r="FA1033" s="230"/>
      <c r="FB1033" s="230"/>
      <c r="FC1033" s="230"/>
      <c r="FD1033" s="230"/>
      <c r="FE1033" s="230"/>
      <c r="FF1033" s="230"/>
      <c r="FG1033" s="230"/>
      <c r="FH1033" s="230"/>
      <c r="FI1033" s="230"/>
      <c r="FJ1033" s="230"/>
      <c r="FK1033" s="230"/>
      <c r="FL1033" s="230"/>
      <c r="FM1033" s="230"/>
      <c r="FN1033" s="230"/>
      <c r="FO1033" s="230"/>
      <c r="FP1033" s="230"/>
      <c r="FQ1033" s="230"/>
      <c r="FR1033" s="230"/>
      <c r="FS1033" s="230"/>
      <c r="FT1033" s="230"/>
      <c r="FU1033" s="230"/>
      <c r="FV1033" s="230"/>
      <c r="FW1033" s="230"/>
      <c r="FX1033" s="230"/>
      <c r="FY1033" s="230"/>
      <c r="FZ1033" s="230"/>
      <c r="GA1033" s="230"/>
      <c r="GB1033" s="230"/>
      <c r="GC1033" s="230"/>
      <c r="GD1033" s="230"/>
      <c r="GE1033" s="230"/>
      <c r="GF1033" s="230"/>
      <c r="GG1033" s="230"/>
      <c r="GH1033" s="230"/>
      <c r="GI1033" s="230"/>
      <c r="GJ1033" s="230"/>
      <c r="GK1033" s="230"/>
      <c r="GL1033" s="230"/>
      <c r="GM1033" s="230"/>
      <c r="GN1033" s="230"/>
      <c r="GO1033" s="230"/>
      <c r="GP1033" s="230"/>
      <c r="GQ1033" s="230"/>
      <c r="GR1033" s="230"/>
      <c r="GS1033" s="230"/>
      <c r="GT1033" s="230"/>
      <c r="GU1033" s="230"/>
      <c r="GV1033" s="230"/>
      <c r="GW1033" s="230"/>
      <c r="GX1033" s="230"/>
      <c r="GY1033" s="230"/>
      <c r="GZ1033" s="230"/>
      <c r="HA1033" s="230"/>
      <c r="HB1033" s="230"/>
      <c r="HC1033" s="230"/>
      <c r="HD1033" s="230"/>
      <c r="HE1033" s="230"/>
      <c r="HF1033" s="230"/>
      <c r="HG1033" s="230"/>
      <c r="HH1033" s="230"/>
      <c r="HI1033" s="230"/>
      <c r="HJ1033" s="230"/>
      <c r="HK1033" s="230"/>
      <c r="HL1033" s="230"/>
      <c r="HM1033" s="230"/>
      <c r="HN1033" s="230"/>
      <c r="HO1033" s="230"/>
      <c r="HP1033" s="230"/>
      <c r="HQ1033" s="230"/>
      <c r="HR1033" s="230"/>
      <c r="HS1033" s="230"/>
      <c r="HT1033" s="230"/>
      <c r="HU1033" s="230"/>
    </row>
    <row r="1034" spans="1:229" s="231" customFormat="1" ht="38.25">
      <c r="A1034" s="172">
        <f t="shared" si="30"/>
        <v>1025</v>
      </c>
      <c r="B1034" s="173" t="s">
        <v>2030</v>
      </c>
      <c r="C1034" s="186" t="s">
        <v>2027</v>
      </c>
      <c r="D1034" s="182" t="s">
        <v>1968</v>
      </c>
      <c r="E1034" s="183" t="s">
        <v>563</v>
      </c>
      <c r="F1034" s="183" t="s">
        <v>236</v>
      </c>
      <c r="G1034" s="183"/>
      <c r="H1034" s="234" t="s">
        <v>1929</v>
      </c>
      <c r="I1034" s="172">
        <v>319</v>
      </c>
      <c r="J1034" s="185">
        <v>41052</v>
      </c>
      <c r="K1034" s="184">
        <v>210000</v>
      </c>
      <c r="L1034" s="172" t="s">
        <v>1603</v>
      </c>
      <c r="M1034" s="179" t="s">
        <v>2449</v>
      </c>
      <c r="N1034" s="172" t="s">
        <v>878</v>
      </c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30"/>
      <c r="Y1034" s="230"/>
      <c r="Z1034" s="230"/>
      <c r="AA1034" s="230"/>
      <c r="AB1034" s="230"/>
      <c r="AC1034" s="230"/>
      <c r="AD1034" s="230"/>
      <c r="AE1034" s="230"/>
      <c r="AF1034" s="230"/>
      <c r="AG1034" s="230"/>
      <c r="AH1034" s="230"/>
      <c r="AI1034" s="230"/>
      <c r="AJ1034" s="230"/>
      <c r="AK1034" s="230"/>
      <c r="AL1034" s="230"/>
      <c r="AM1034" s="230"/>
      <c r="AN1034" s="230"/>
      <c r="AO1034" s="230"/>
      <c r="AP1034" s="230"/>
      <c r="AQ1034" s="230"/>
      <c r="AR1034" s="230"/>
      <c r="AS1034" s="230"/>
      <c r="AT1034" s="230"/>
      <c r="AU1034" s="230"/>
      <c r="AV1034" s="230"/>
      <c r="AW1034" s="230"/>
      <c r="AX1034" s="230"/>
      <c r="AY1034" s="230"/>
      <c r="AZ1034" s="230"/>
      <c r="BA1034" s="230"/>
      <c r="BB1034" s="230"/>
      <c r="BC1034" s="230"/>
      <c r="BD1034" s="230"/>
      <c r="BE1034" s="230"/>
      <c r="BF1034" s="230"/>
      <c r="BG1034" s="230"/>
      <c r="BH1034" s="230"/>
      <c r="BI1034" s="230"/>
      <c r="BJ1034" s="230"/>
      <c r="BK1034" s="230"/>
      <c r="BL1034" s="230"/>
      <c r="BM1034" s="230"/>
      <c r="BN1034" s="230"/>
      <c r="BO1034" s="230"/>
      <c r="BP1034" s="230"/>
      <c r="BQ1034" s="230"/>
      <c r="BR1034" s="230"/>
      <c r="BS1034" s="230"/>
      <c r="BT1034" s="230"/>
      <c r="BU1034" s="230"/>
      <c r="BV1034" s="230"/>
      <c r="BW1034" s="230"/>
      <c r="BX1034" s="230"/>
      <c r="BY1034" s="230"/>
      <c r="BZ1034" s="230"/>
      <c r="CA1034" s="230"/>
      <c r="CB1034" s="230"/>
      <c r="CC1034" s="230"/>
      <c r="CD1034" s="230"/>
      <c r="CE1034" s="230"/>
      <c r="CF1034" s="230"/>
      <c r="CG1034" s="230"/>
      <c r="CH1034" s="230"/>
      <c r="CI1034" s="230"/>
      <c r="CJ1034" s="230"/>
      <c r="CK1034" s="230"/>
      <c r="CL1034" s="230"/>
      <c r="CM1034" s="230"/>
      <c r="CN1034" s="230"/>
      <c r="CO1034" s="230"/>
      <c r="CP1034" s="230"/>
      <c r="CQ1034" s="230"/>
      <c r="CR1034" s="230"/>
      <c r="CS1034" s="230"/>
      <c r="CT1034" s="230"/>
      <c r="CU1034" s="230"/>
      <c r="CV1034" s="230"/>
      <c r="CW1034" s="230"/>
      <c r="CX1034" s="230"/>
      <c r="CY1034" s="230"/>
      <c r="CZ1034" s="230"/>
      <c r="DA1034" s="230"/>
      <c r="DB1034" s="230"/>
      <c r="DC1034" s="230"/>
      <c r="DD1034" s="230"/>
      <c r="DE1034" s="230"/>
      <c r="DF1034" s="230"/>
      <c r="DG1034" s="230"/>
      <c r="DH1034" s="230"/>
      <c r="DI1034" s="230"/>
      <c r="DJ1034" s="230"/>
      <c r="DK1034" s="230"/>
      <c r="DL1034" s="230"/>
      <c r="DM1034" s="230"/>
      <c r="DN1034" s="230"/>
      <c r="DO1034" s="230"/>
      <c r="DP1034" s="230"/>
      <c r="DQ1034" s="230"/>
      <c r="DR1034" s="230"/>
      <c r="DS1034" s="230"/>
      <c r="DT1034" s="230"/>
      <c r="DU1034" s="230"/>
      <c r="DV1034" s="230"/>
      <c r="DW1034" s="230"/>
      <c r="DX1034" s="230"/>
      <c r="DY1034" s="230"/>
      <c r="DZ1034" s="230"/>
      <c r="EA1034" s="230"/>
      <c r="EB1034" s="230"/>
      <c r="EC1034" s="230"/>
      <c r="ED1034" s="230"/>
      <c r="EE1034" s="230"/>
      <c r="EF1034" s="230"/>
      <c r="EG1034" s="230"/>
      <c r="EH1034" s="230"/>
      <c r="EI1034" s="230"/>
      <c r="EJ1034" s="230"/>
      <c r="EK1034" s="230"/>
      <c r="EL1034" s="230"/>
      <c r="EM1034" s="230"/>
      <c r="EN1034" s="230"/>
      <c r="EO1034" s="230"/>
      <c r="EP1034" s="230"/>
      <c r="EQ1034" s="230"/>
      <c r="ER1034" s="230"/>
      <c r="ES1034" s="230"/>
      <c r="ET1034" s="230"/>
      <c r="EU1034" s="230"/>
      <c r="EV1034" s="230"/>
      <c r="EW1034" s="230"/>
      <c r="EX1034" s="230"/>
      <c r="EY1034" s="230"/>
      <c r="EZ1034" s="230"/>
      <c r="FA1034" s="230"/>
      <c r="FB1034" s="230"/>
      <c r="FC1034" s="230"/>
      <c r="FD1034" s="230"/>
      <c r="FE1034" s="230"/>
      <c r="FF1034" s="230"/>
      <c r="FG1034" s="230"/>
      <c r="FH1034" s="230"/>
      <c r="FI1034" s="230"/>
      <c r="FJ1034" s="230"/>
      <c r="FK1034" s="230"/>
      <c r="FL1034" s="230"/>
      <c r="FM1034" s="230"/>
      <c r="FN1034" s="230"/>
      <c r="FO1034" s="230"/>
      <c r="FP1034" s="230"/>
      <c r="FQ1034" s="230"/>
      <c r="FR1034" s="230"/>
      <c r="FS1034" s="230"/>
      <c r="FT1034" s="230"/>
      <c r="FU1034" s="230"/>
      <c r="FV1034" s="230"/>
      <c r="FW1034" s="230"/>
      <c r="FX1034" s="230"/>
      <c r="FY1034" s="230"/>
      <c r="FZ1034" s="230"/>
      <c r="GA1034" s="230"/>
      <c r="GB1034" s="230"/>
      <c r="GC1034" s="230"/>
      <c r="GD1034" s="230"/>
      <c r="GE1034" s="230"/>
      <c r="GF1034" s="230"/>
      <c r="GG1034" s="230"/>
      <c r="GH1034" s="230"/>
      <c r="GI1034" s="230"/>
      <c r="GJ1034" s="230"/>
      <c r="GK1034" s="230"/>
      <c r="GL1034" s="230"/>
      <c r="GM1034" s="230"/>
      <c r="GN1034" s="230"/>
      <c r="GO1034" s="230"/>
      <c r="GP1034" s="230"/>
      <c r="GQ1034" s="230"/>
      <c r="GR1034" s="230"/>
      <c r="GS1034" s="230"/>
      <c r="GT1034" s="230"/>
      <c r="GU1034" s="230"/>
      <c r="GV1034" s="230"/>
      <c r="GW1034" s="230"/>
      <c r="GX1034" s="230"/>
      <c r="GY1034" s="230"/>
      <c r="GZ1034" s="230"/>
      <c r="HA1034" s="230"/>
      <c r="HB1034" s="230"/>
      <c r="HC1034" s="230"/>
      <c r="HD1034" s="230"/>
      <c r="HE1034" s="230"/>
      <c r="HF1034" s="230"/>
      <c r="HG1034" s="230"/>
      <c r="HH1034" s="230"/>
      <c r="HI1034" s="230"/>
      <c r="HJ1034" s="230"/>
      <c r="HK1034" s="230"/>
      <c r="HL1034" s="230"/>
      <c r="HM1034" s="230"/>
      <c r="HN1034" s="230"/>
      <c r="HO1034" s="230"/>
      <c r="HP1034" s="230"/>
      <c r="HQ1034" s="230"/>
      <c r="HR1034" s="230"/>
      <c r="HS1034" s="230"/>
      <c r="HT1034" s="230"/>
      <c r="HU1034" s="230"/>
    </row>
    <row r="1035" spans="1:229" ht="38.25">
      <c r="A1035" s="172">
        <f t="shared" si="30"/>
        <v>1026</v>
      </c>
      <c r="B1035" s="36"/>
      <c r="C1035" s="46" t="s">
        <v>2031</v>
      </c>
      <c r="D1035" s="47" t="s">
        <v>1968</v>
      </c>
      <c r="E1035" s="45" t="s">
        <v>563</v>
      </c>
      <c r="F1035" s="42" t="s">
        <v>1091</v>
      </c>
      <c r="G1035" s="45"/>
      <c r="H1035" s="93" t="s">
        <v>2032</v>
      </c>
      <c r="I1035" s="40">
        <v>2894</v>
      </c>
      <c r="J1035" s="96">
        <v>41198</v>
      </c>
      <c r="K1035" s="86">
        <v>67639.429999999993</v>
      </c>
      <c r="L1035" s="41" t="s">
        <v>1611</v>
      </c>
      <c r="M1035" s="35" t="s">
        <v>2033</v>
      </c>
      <c r="N1035" s="41" t="s">
        <v>878</v>
      </c>
    </row>
    <row r="1036" spans="1:229" ht="38.25">
      <c r="A1036" s="172">
        <f t="shared" si="30"/>
        <v>1027</v>
      </c>
      <c r="B1036" s="36"/>
      <c r="C1036" s="46" t="s">
        <v>2034</v>
      </c>
      <c r="D1036" s="47" t="s">
        <v>1968</v>
      </c>
      <c r="E1036" s="45" t="s">
        <v>563</v>
      </c>
      <c r="F1036" s="42" t="s">
        <v>1091</v>
      </c>
      <c r="G1036" s="45"/>
      <c r="H1036" s="93" t="s">
        <v>2032</v>
      </c>
      <c r="I1036" s="40">
        <v>2894</v>
      </c>
      <c r="J1036" s="96">
        <v>41198</v>
      </c>
      <c r="K1036" s="86">
        <v>21317.55</v>
      </c>
      <c r="L1036" s="41" t="s">
        <v>1611</v>
      </c>
      <c r="M1036" s="35" t="s">
        <v>2033</v>
      </c>
      <c r="N1036" s="41" t="s">
        <v>878</v>
      </c>
    </row>
    <row r="1037" spans="1:229" ht="38.25">
      <c r="A1037" s="172">
        <f t="shared" si="30"/>
        <v>1028</v>
      </c>
      <c r="B1037" s="36"/>
      <c r="C1037" s="46" t="s">
        <v>2035</v>
      </c>
      <c r="D1037" s="47" t="s">
        <v>1968</v>
      </c>
      <c r="E1037" s="45" t="s">
        <v>563</v>
      </c>
      <c r="F1037" s="42" t="s">
        <v>1091</v>
      </c>
      <c r="G1037" s="45"/>
      <c r="H1037" s="93" t="s">
        <v>2032</v>
      </c>
      <c r="I1037" s="40">
        <v>2894</v>
      </c>
      <c r="J1037" s="96">
        <v>41198</v>
      </c>
      <c r="K1037" s="86">
        <v>66666.66</v>
      </c>
      <c r="L1037" s="41" t="s">
        <v>1611</v>
      </c>
      <c r="M1037" s="35" t="s">
        <v>2033</v>
      </c>
      <c r="N1037" s="41" t="s">
        <v>878</v>
      </c>
    </row>
    <row r="1038" spans="1:229" ht="38.25">
      <c r="A1038" s="172">
        <f t="shared" si="30"/>
        <v>1029</v>
      </c>
      <c r="B1038" s="36"/>
      <c r="C1038" s="46" t="s">
        <v>2036</v>
      </c>
      <c r="D1038" s="47" t="s">
        <v>1968</v>
      </c>
      <c r="E1038" s="45" t="s">
        <v>563</v>
      </c>
      <c r="F1038" s="42" t="s">
        <v>1091</v>
      </c>
      <c r="G1038" s="45"/>
      <c r="H1038" s="93" t="s">
        <v>2032</v>
      </c>
      <c r="I1038" s="40">
        <v>2894</v>
      </c>
      <c r="J1038" s="96">
        <v>41198</v>
      </c>
      <c r="K1038" s="86">
        <v>79879.199999999997</v>
      </c>
      <c r="L1038" s="41" t="s">
        <v>1611</v>
      </c>
      <c r="M1038" s="35" t="s">
        <v>2033</v>
      </c>
      <c r="N1038" s="41" t="s">
        <v>878</v>
      </c>
    </row>
    <row r="1039" spans="1:229" ht="38.25">
      <c r="A1039" s="172">
        <f t="shared" si="30"/>
        <v>1030</v>
      </c>
      <c r="B1039" s="36"/>
      <c r="C1039" s="46" t="s">
        <v>2031</v>
      </c>
      <c r="D1039" s="47" t="s">
        <v>1968</v>
      </c>
      <c r="E1039" s="45" t="s">
        <v>1608</v>
      </c>
      <c r="F1039" s="42" t="s">
        <v>1608</v>
      </c>
      <c r="G1039" s="45"/>
      <c r="H1039" s="93" t="s">
        <v>2032</v>
      </c>
      <c r="I1039" s="40">
        <v>2894</v>
      </c>
      <c r="J1039" s="96">
        <v>41198</v>
      </c>
      <c r="K1039" s="86">
        <v>67639.429999999993</v>
      </c>
      <c r="L1039" s="41" t="s">
        <v>1611</v>
      </c>
      <c r="M1039" s="35" t="s">
        <v>2037</v>
      </c>
      <c r="N1039" s="41" t="s">
        <v>878</v>
      </c>
    </row>
    <row r="1040" spans="1:229" ht="38.25">
      <c r="A1040" s="172">
        <f t="shared" si="30"/>
        <v>1031</v>
      </c>
      <c r="B1040" s="36"/>
      <c r="C1040" s="46" t="s">
        <v>2034</v>
      </c>
      <c r="D1040" s="47" t="s">
        <v>1968</v>
      </c>
      <c r="E1040" s="45" t="s">
        <v>1608</v>
      </c>
      <c r="F1040" s="42" t="s">
        <v>1608</v>
      </c>
      <c r="G1040" s="45"/>
      <c r="H1040" s="93" t="s">
        <v>2032</v>
      </c>
      <c r="I1040" s="40">
        <v>2894</v>
      </c>
      <c r="J1040" s="96">
        <v>41198</v>
      </c>
      <c r="K1040" s="86">
        <v>21317.55</v>
      </c>
      <c r="L1040" s="41" t="s">
        <v>1611</v>
      </c>
      <c r="M1040" s="35" t="s">
        <v>2037</v>
      </c>
      <c r="N1040" s="41" t="s">
        <v>878</v>
      </c>
    </row>
    <row r="1041" spans="1:229" ht="38.25">
      <c r="A1041" s="172">
        <f t="shared" si="30"/>
        <v>1032</v>
      </c>
      <c r="B1041" s="36"/>
      <c r="C1041" s="46" t="s">
        <v>2038</v>
      </c>
      <c r="D1041" s="47" t="s">
        <v>1968</v>
      </c>
      <c r="E1041" s="45" t="s">
        <v>1606</v>
      </c>
      <c r="F1041" s="42" t="s">
        <v>1606</v>
      </c>
      <c r="G1041" s="45"/>
      <c r="H1041" s="93" t="s">
        <v>2032</v>
      </c>
      <c r="I1041" s="40">
        <v>2894</v>
      </c>
      <c r="J1041" s="96">
        <v>41198</v>
      </c>
      <c r="K1041" s="86">
        <v>181516</v>
      </c>
      <c r="L1041" s="41" t="s">
        <v>1611</v>
      </c>
      <c r="M1041" s="35" t="s">
        <v>2039</v>
      </c>
      <c r="N1041" s="41" t="s">
        <v>878</v>
      </c>
    </row>
    <row r="1042" spans="1:229" s="151" customFormat="1" ht="127.5">
      <c r="A1042" s="172">
        <f t="shared" ref="A1042:A1105" si="31">A1041+1</f>
        <v>1033</v>
      </c>
      <c r="B1042" s="143"/>
      <c r="C1042" s="148" t="s">
        <v>369</v>
      </c>
      <c r="D1042" s="139" t="s">
        <v>2040</v>
      </c>
      <c r="E1042" s="133" t="s">
        <v>563</v>
      </c>
      <c r="F1042" s="133" t="s">
        <v>1091</v>
      </c>
      <c r="G1042" s="133" t="s">
        <v>2392</v>
      </c>
      <c r="H1042" s="149" t="s">
        <v>2041</v>
      </c>
      <c r="I1042" s="130" t="s">
        <v>2042</v>
      </c>
      <c r="J1042" s="145">
        <v>41318</v>
      </c>
      <c r="K1042" s="150"/>
      <c r="L1042" s="130" t="s">
        <v>1603</v>
      </c>
      <c r="M1042" s="55" t="s">
        <v>1741</v>
      </c>
      <c r="N1042" s="130" t="s">
        <v>878</v>
      </c>
      <c r="O1042" s="147"/>
      <c r="P1042" s="147"/>
      <c r="Q1042" s="147"/>
      <c r="R1042" s="147"/>
      <c r="S1042" s="147"/>
      <c r="T1042" s="147"/>
      <c r="U1042" s="147"/>
      <c r="V1042" s="147"/>
      <c r="W1042" s="147"/>
      <c r="X1042" s="147"/>
      <c r="Y1042" s="147"/>
      <c r="Z1042" s="147"/>
      <c r="AA1042" s="147"/>
      <c r="AB1042" s="147"/>
      <c r="AC1042" s="147"/>
      <c r="AD1042" s="147"/>
      <c r="AE1042" s="147"/>
      <c r="AF1042" s="147"/>
      <c r="AG1042" s="147"/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  <c r="BI1042" s="147"/>
      <c r="BJ1042" s="147"/>
      <c r="BK1042" s="147"/>
      <c r="BL1042" s="147"/>
      <c r="BM1042" s="147"/>
      <c r="BN1042" s="147"/>
      <c r="BO1042" s="147"/>
      <c r="BP1042" s="147"/>
      <c r="BQ1042" s="147"/>
      <c r="BR1042" s="147"/>
      <c r="BS1042" s="147"/>
      <c r="BT1042" s="147"/>
      <c r="BU1042" s="147"/>
      <c r="BV1042" s="147"/>
      <c r="BW1042" s="147"/>
      <c r="BX1042" s="147"/>
      <c r="BY1042" s="147"/>
      <c r="BZ1042" s="147"/>
      <c r="CA1042" s="147"/>
      <c r="CB1042" s="147"/>
      <c r="CC1042" s="147"/>
      <c r="CD1042" s="147"/>
      <c r="CE1042" s="147"/>
      <c r="CF1042" s="147"/>
      <c r="CG1042" s="147"/>
      <c r="CH1042" s="147"/>
      <c r="CI1042" s="147"/>
      <c r="CJ1042" s="147"/>
      <c r="CK1042" s="147"/>
      <c r="CL1042" s="147"/>
      <c r="CM1042" s="147"/>
      <c r="CN1042" s="147"/>
      <c r="CO1042" s="147"/>
      <c r="CP1042" s="147"/>
      <c r="CQ1042" s="147"/>
      <c r="CR1042" s="147"/>
      <c r="CS1042" s="147"/>
      <c r="CT1042" s="147"/>
      <c r="CU1042" s="147"/>
      <c r="CV1042" s="147"/>
      <c r="CW1042" s="147"/>
      <c r="CX1042" s="147"/>
      <c r="CY1042" s="147"/>
      <c r="CZ1042" s="147"/>
      <c r="DA1042" s="147"/>
      <c r="DB1042" s="147"/>
      <c r="DC1042" s="147"/>
      <c r="DD1042" s="147"/>
      <c r="DE1042" s="147"/>
      <c r="DF1042" s="147"/>
      <c r="DG1042" s="147"/>
      <c r="DH1042" s="147"/>
      <c r="DI1042" s="147"/>
      <c r="DJ1042" s="147"/>
      <c r="DK1042" s="147"/>
      <c r="DL1042" s="147"/>
      <c r="DM1042" s="147"/>
      <c r="DN1042" s="147"/>
      <c r="DO1042" s="147"/>
      <c r="DP1042" s="147"/>
      <c r="DQ1042" s="147"/>
      <c r="DR1042" s="147"/>
      <c r="DS1042" s="147"/>
      <c r="DT1042" s="147"/>
      <c r="DU1042" s="147"/>
      <c r="DV1042" s="147"/>
      <c r="DW1042" s="147"/>
      <c r="DX1042" s="147"/>
      <c r="DY1042" s="147"/>
      <c r="DZ1042" s="147"/>
      <c r="EA1042" s="147"/>
      <c r="EB1042" s="147"/>
      <c r="EC1042" s="147"/>
      <c r="ED1042" s="147"/>
      <c r="EE1042" s="147"/>
      <c r="EF1042" s="147"/>
      <c r="EG1042" s="147"/>
      <c r="EH1042" s="147"/>
      <c r="EI1042" s="147"/>
      <c r="EJ1042" s="147"/>
      <c r="EK1042" s="147"/>
      <c r="EL1042" s="147"/>
      <c r="EM1042" s="147"/>
      <c r="EN1042" s="147"/>
      <c r="EO1042" s="147"/>
      <c r="EP1042" s="147"/>
      <c r="EQ1042" s="147"/>
      <c r="ER1042" s="147"/>
      <c r="ES1042" s="147"/>
      <c r="ET1042" s="147"/>
      <c r="EU1042" s="147"/>
      <c r="EV1042" s="147"/>
      <c r="EW1042" s="147"/>
      <c r="EX1042" s="147"/>
      <c r="EY1042" s="147"/>
      <c r="EZ1042" s="147"/>
      <c r="FA1042" s="147"/>
      <c r="FB1042" s="147"/>
      <c r="FC1042" s="147"/>
      <c r="FD1042" s="147"/>
      <c r="FE1042" s="147"/>
      <c r="FF1042" s="147"/>
      <c r="FG1042" s="147"/>
      <c r="FH1042" s="147"/>
      <c r="FI1042" s="147"/>
      <c r="FJ1042" s="147"/>
      <c r="FK1042" s="147"/>
      <c r="FL1042" s="147"/>
      <c r="FM1042" s="147"/>
      <c r="FN1042" s="147"/>
      <c r="FO1042" s="147"/>
      <c r="FP1042" s="147"/>
      <c r="FQ1042" s="147"/>
      <c r="FR1042" s="147"/>
      <c r="FS1042" s="147"/>
      <c r="FT1042" s="147"/>
      <c r="FU1042" s="147"/>
      <c r="FV1042" s="147"/>
      <c r="FW1042" s="147"/>
      <c r="FX1042" s="147"/>
      <c r="FY1042" s="147"/>
      <c r="FZ1042" s="147"/>
      <c r="GA1042" s="147"/>
      <c r="GB1042" s="147"/>
      <c r="GC1042" s="147"/>
      <c r="GD1042" s="147"/>
      <c r="GE1042" s="147"/>
      <c r="GF1042" s="147"/>
      <c r="GG1042" s="147"/>
      <c r="GH1042" s="147"/>
      <c r="GI1042" s="147"/>
      <c r="GJ1042" s="147"/>
      <c r="GK1042" s="147"/>
      <c r="GL1042" s="147"/>
      <c r="GM1042" s="147"/>
      <c r="GN1042" s="147"/>
      <c r="GO1042" s="147"/>
      <c r="GP1042" s="147"/>
      <c r="GQ1042" s="147"/>
      <c r="GR1042" s="147"/>
      <c r="GS1042" s="147"/>
      <c r="GT1042" s="147"/>
      <c r="GU1042" s="147"/>
      <c r="GV1042" s="147"/>
      <c r="GW1042" s="147"/>
      <c r="GX1042" s="147"/>
      <c r="GY1042" s="147"/>
      <c r="GZ1042" s="147"/>
      <c r="HA1042" s="147"/>
      <c r="HB1042" s="147"/>
      <c r="HC1042" s="147"/>
      <c r="HD1042" s="147"/>
      <c r="HE1042" s="147"/>
      <c r="HF1042" s="147"/>
      <c r="HG1042" s="147"/>
      <c r="HH1042" s="147"/>
      <c r="HI1042" s="147"/>
      <c r="HJ1042" s="147"/>
      <c r="HK1042" s="147"/>
      <c r="HL1042" s="147"/>
      <c r="HM1042" s="147"/>
      <c r="HN1042" s="147"/>
      <c r="HO1042" s="147"/>
      <c r="HP1042" s="147"/>
      <c r="HQ1042" s="147"/>
      <c r="HR1042" s="147"/>
      <c r="HS1042" s="147"/>
      <c r="HT1042" s="147"/>
      <c r="HU1042" s="147"/>
    </row>
    <row r="1043" spans="1:229" s="231" customFormat="1" ht="38.25">
      <c r="A1043" s="172">
        <f t="shared" si="31"/>
        <v>1034</v>
      </c>
      <c r="B1043" s="173" t="s">
        <v>2043</v>
      </c>
      <c r="C1043" s="186" t="s">
        <v>2044</v>
      </c>
      <c r="D1043" s="182" t="s">
        <v>1968</v>
      </c>
      <c r="E1043" s="183" t="s">
        <v>563</v>
      </c>
      <c r="F1043" s="183" t="s">
        <v>402</v>
      </c>
      <c r="G1043" s="183" t="s">
        <v>2045</v>
      </c>
      <c r="H1043" s="234" t="s">
        <v>1929</v>
      </c>
      <c r="I1043" s="172">
        <v>738</v>
      </c>
      <c r="J1043" s="185">
        <v>41240</v>
      </c>
      <c r="K1043" s="184">
        <v>35000</v>
      </c>
      <c r="L1043" s="172" t="s">
        <v>1603</v>
      </c>
      <c r="M1043" s="179" t="s">
        <v>2449</v>
      </c>
      <c r="N1043" s="172" t="s">
        <v>878</v>
      </c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30"/>
      <c r="Z1043" s="230"/>
      <c r="AA1043" s="230"/>
      <c r="AB1043" s="230"/>
      <c r="AC1043" s="230"/>
      <c r="AD1043" s="230"/>
      <c r="AE1043" s="230"/>
      <c r="AF1043" s="230"/>
      <c r="AG1043" s="230"/>
      <c r="AH1043" s="230"/>
      <c r="AI1043" s="230"/>
      <c r="AJ1043" s="230"/>
      <c r="AK1043" s="230"/>
      <c r="AL1043" s="230"/>
      <c r="AM1043" s="230"/>
      <c r="AN1043" s="230"/>
      <c r="AO1043" s="230"/>
      <c r="AP1043" s="230"/>
      <c r="AQ1043" s="230"/>
      <c r="AR1043" s="230"/>
      <c r="AS1043" s="230"/>
      <c r="AT1043" s="230"/>
      <c r="AU1043" s="230"/>
      <c r="AV1043" s="230"/>
      <c r="AW1043" s="230"/>
      <c r="AX1043" s="230"/>
      <c r="AY1043" s="230"/>
      <c r="AZ1043" s="230"/>
      <c r="BA1043" s="230"/>
      <c r="BB1043" s="230"/>
      <c r="BC1043" s="230"/>
      <c r="BD1043" s="230"/>
      <c r="BE1043" s="230"/>
      <c r="BF1043" s="230"/>
      <c r="BG1043" s="230"/>
      <c r="BH1043" s="230"/>
      <c r="BI1043" s="230"/>
      <c r="BJ1043" s="230"/>
      <c r="BK1043" s="230"/>
      <c r="BL1043" s="230"/>
      <c r="BM1043" s="230"/>
      <c r="BN1043" s="230"/>
      <c r="BO1043" s="230"/>
      <c r="BP1043" s="230"/>
      <c r="BQ1043" s="230"/>
      <c r="BR1043" s="230"/>
      <c r="BS1043" s="230"/>
      <c r="BT1043" s="230"/>
      <c r="BU1043" s="230"/>
      <c r="BV1043" s="230"/>
      <c r="BW1043" s="230"/>
      <c r="BX1043" s="230"/>
      <c r="BY1043" s="230"/>
      <c r="BZ1043" s="230"/>
      <c r="CA1043" s="230"/>
      <c r="CB1043" s="230"/>
      <c r="CC1043" s="230"/>
      <c r="CD1043" s="230"/>
      <c r="CE1043" s="230"/>
      <c r="CF1043" s="230"/>
      <c r="CG1043" s="230"/>
      <c r="CH1043" s="230"/>
      <c r="CI1043" s="230"/>
      <c r="CJ1043" s="230"/>
      <c r="CK1043" s="230"/>
      <c r="CL1043" s="230"/>
      <c r="CM1043" s="230"/>
      <c r="CN1043" s="230"/>
      <c r="CO1043" s="230"/>
      <c r="CP1043" s="230"/>
      <c r="CQ1043" s="230"/>
      <c r="CR1043" s="230"/>
      <c r="CS1043" s="230"/>
      <c r="CT1043" s="230"/>
      <c r="CU1043" s="230"/>
      <c r="CV1043" s="230"/>
      <c r="CW1043" s="230"/>
      <c r="CX1043" s="230"/>
      <c r="CY1043" s="230"/>
      <c r="CZ1043" s="230"/>
      <c r="DA1043" s="230"/>
      <c r="DB1043" s="230"/>
      <c r="DC1043" s="230"/>
      <c r="DD1043" s="230"/>
      <c r="DE1043" s="230"/>
      <c r="DF1043" s="230"/>
      <c r="DG1043" s="230"/>
      <c r="DH1043" s="230"/>
      <c r="DI1043" s="230"/>
      <c r="DJ1043" s="230"/>
      <c r="DK1043" s="230"/>
      <c r="DL1043" s="230"/>
      <c r="DM1043" s="230"/>
      <c r="DN1043" s="230"/>
      <c r="DO1043" s="230"/>
      <c r="DP1043" s="230"/>
      <c r="DQ1043" s="230"/>
      <c r="DR1043" s="230"/>
      <c r="DS1043" s="230"/>
      <c r="DT1043" s="230"/>
      <c r="DU1043" s="230"/>
      <c r="DV1043" s="230"/>
      <c r="DW1043" s="230"/>
      <c r="DX1043" s="230"/>
      <c r="DY1043" s="230"/>
      <c r="DZ1043" s="230"/>
      <c r="EA1043" s="230"/>
      <c r="EB1043" s="230"/>
      <c r="EC1043" s="230"/>
      <c r="ED1043" s="230"/>
      <c r="EE1043" s="230"/>
      <c r="EF1043" s="230"/>
      <c r="EG1043" s="230"/>
      <c r="EH1043" s="230"/>
      <c r="EI1043" s="230"/>
      <c r="EJ1043" s="230"/>
      <c r="EK1043" s="230"/>
      <c r="EL1043" s="230"/>
      <c r="EM1043" s="230"/>
      <c r="EN1043" s="230"/>
      <c r="EO1043" s="230"/>
      <c r="EP1043" s="230"/>
      <c r="EQ1043" s="230"/>
      <c r="ER1043" s="230"/>
      <c r="ES1043" s="230"/>
      <c r="ET1043" s="230"/>
      <c r="EU1043" s="230"/>
      <c r="EV1043" s="230"/>
      <c r="EW1043" s="230"/>
      <c r="EX1043" s="230"/>
      <c r="EY1043" s="230"/>
      <c r="EZ1043" s="230"/>
      <c r="FA1043" s="230"/>
      <c r="FB1043" s="230"/>
      <c r="FC1043" s="230"/>
      <c r="FD1043" s="230"/>
      <c r="FE1043" s="230"/>
      <c r="FF1043" s="230"/>
      <c r="FG1043" s="230"/>
      <c r="FH1043" s="230"/>
      <c r="FI1043" s="230"/>
      <c r="FJ1043" s="230"/>
      <c r="FK1043" s="230"/>
      <c r="FL1043" s="230"/>
      <c r="FM1043" s="230"/>
      <c r="FN1043" s="230"/>
      <c r="FO1043" s="230"/>
      <c r="FP1043" s="230"/>
      <c r="FQ1043" s="230"/>
      <c r="FR1043" s="230"/>
      <c r="FS1043" s="230"/>
      <c r="FT1043" s="230"/>
      <c r="FU1043" s="230"/>
      <c r="FV1043" s="230"/>
      <c r="FW1043" s="230"/>
      <c r="FX1043" s="230"/>
      <c r="FY1043" s="230"/>
      <c r="FZ1043" s="230"/>
      <c r="GA1043" s="230"/>
      <c r="GB1043" s="230"/>
      <c r="GC1043" s="230"/>
      <c r="GD1043" s="230"/>
      <c r="GE1043" s="230"/>
      <c r="GF1043" s="230"/>
      <c r="GG1043" s="230"/>
      <c r="GH1043" s="230"/>
      <c r="GI1043" s="230"/>
      <c r="GJ1043" s="230"/>
      <c r="GK1043" s="230"/>
      <c r="GL1043" s="230"/>
      <c r="GM1043" s="230"/>
      <c r="GN1043" s="230"/>
      <c r="GO1043" s="230"/>
      <c r="GP1043" s="230"/>
      <c r="GQ1043" s="230"/>
      <c r="GR1043" s="230"/>
      <c r="GS1043" s="230"/>
      <c r="GT1043" s="230"/>
      <c r="GU1043" s="230"/>
      <c r="GV1043" s="230"/>
      <c r="GW1043" s="230"/>
      <c r="GX1043" s="230"/>
      <c r="GY1043" s="230"/>
      <c r="GZ1043" s="230"/>
      <c r="HA1043" s="230"/>
      <c r="HB1043" s="230"/>
      <c r="HC1043" s="230"/>
      <c r="HD1043" s="230"/>
      <c r="HE1043" s="230"/>
      <c r="HF1043" s="230"/>
      <c r="HG1043" s="230"/>
      <c r="HH1043" s="230"/>
      <c r="HI1043" s="230"/>
      <c r="HJ1043" s="230"/>
      <c r="HK1043" s="230"/>
      <c r="HL1043" s="230"/>
      <c r="HM1043" s="230"/>
      <c r="HN1043" s="230"/>
      <c r="HO1043" s="230"/>
      <c r="HP1043" s="230"/>
      <c r="HQ1043" s="230"/>
      <c r="HR1043" s="230"/>
      <c r="HS1043" s="230"/>
      <c r="HT1043" s="230"/>
      <c r="HU1043" s="230"/>
    </row>
    <row r="1044" spans="1:229" ht="38.25">
      <c r="A1044" s="172">
        <f t="shared" si="31"/>
        <v>1035</v>
      </c>
      <c r="B1044" s="36" t="s">
        <v>2046</v>
      </c>
      <c r="C1044" s="46" t="s">
        <v>2044</v>
      </c>
      <c r="D1044" s="47" t="s">
        <v>1968</v>
      </c>
      <c r="E1044" s="45" t="s">
        <v>1607</v>
      </c>
      <c r="F1044" s="42" t="s">
        <v>1297</v>
      </c>
      <c r="G1044" s="45" t="s">
        <v>2045</v>
      </c>
      <c r="H1044" s="93" t="s">
        <v>1929</v>
      </c>
      <c r="I1044" s="40">
        <v>738</v>
      </c>
      <c r="J1044" s="96">
        <v>41240</v>
      </c>
      <c r="K1044" s="86">
        <v>35000</v>
      </c>
      <c r="L1044" s="41" t="s">
        <v>1603</v>
      </c>
      <c r="M1044" s="55" t="s">
        <v>2447</v>
      </c>
      <c r="N1044" s="41" t="s">
        <v>878</v>
      </c>
    </row>
    <row r="1045" spans="1:229" s="231" customFormat="1" ht="38.25">
      <c r="A1045" s="172">
        <f t="shared" si="31"/>
        <v>1036</v>
      </c>
      <c r="B1045" s="173" t="s">
        <v>2047</v>
      </c>
      <c r="C1045" s="186" t="s">
        <v>2048</v>
      </c>
      <c r="D1045" s="182" t="s">
        <v>1968</v>
      </c>
      <c r="E1045" s="183" t="s">
        <v>1608</v>
      </c>
      <c r="F1045" s="183" t="s">
        <v>2050</v>
      </c>
      <c r="G1045" s="183" t="s">
        <v>2049</v>
      </c>
      <c r="H1045" s="234" t="s">
        <v>1929</v>
      </c>
      <c r="I1045" s="172">
        <v>738</v>
      </c>
      <c r="J1045" s="185">
        <v>41240</v>
      </c>
      <c r="K1045" s="184">
        <v>40000</v>
      </c>
      <c r="L1045" s="172" t="s">
        <v>1603</v>
      </c>
      <c r="M1045" s="179" t="s">
        <v>2448</v>
      </c>
      <c r="N1045" s="172" t="s">
        <v>878</v>
      </c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30"/>
      <c r="Z1045" s="230"/>
      <c r="AA1045" s="230"/>
      <c r="AB1045" s="230"/>
      <c r="AC1045" s="230"/>
      <c r="AD1045" s="230"/>
      <c r="AE1045" s="230"/>
      <c r="AF1045" s="230"/>
      <c r="AG1045" s="230"/>
      <c r="AH1045" s="230"/>
      <c r="AI1045" s="230"/>
      <c r="AJ1045" s="230"/>
      <c r="AK1045" s="230"/>
      <c r="AL1045" s="230"/>
      <c r="AM1045" s="230"/>
      <c r="AN1045" s="230"/>
      <c r="AO1045" s="230"/>
      <c r="AP1045" s="230"/>
      <c r="AQ1045" s="230"/>
      <c r="AR1045" s="230"/>
      <c r="AS1045" s="230"/>
      <c r="AT1045" s="230"/>
      <c r="AU1045" s="230"/>
      <c r="AV1045" s="230"/>
      <c r="AW1045" s="230"/>
      <c r="AX1045" s="230"/>
      <c r="AY1045" s="230"/>
      <c r="AZ1045" s="230"/>
      <c r="BA1045" s="230"/>
      <c r="BB1045" s="230"/>
      <c r="BC1045" s="230"/>
      <c r="BD1045" s="230"/>
      <c r="BE1045" s="230"/>
      <c r="BF1045" s="230"/>
      <c r="BG1045" s="230"/>
      <c r="BH1045" s="230"/>
      <c r="BI1045" s="230"/>
      <c r="BJ1045" s="230"/>
      <c r="BK1045" s="230"/>
      <c r="BL1045" s="230"/>
      <c r="BM1045" s="230"/>
      <c r="BN1045" s="230"/>
      <c r="BO1045" s="230"/>
      <c r="BP1045" s="230"/>
      <c r="BQ1045" s="230"/>
      <c r="BR1045" s="230"/>
      <c r="BS1045" s="230"/>
      <c r="BT1045" s="230"/>
      <c r="BU1045" s="230"/>
      <c r="BV1045" s="230"/>
      <c r="BW1045" s="230"/>
      <c r="BX1045" s="230"/>
      <c r="BY1045" s="230"/>
      <c r="BZ1045" s="230"/>
      <c r="CA1045" s="230"/>
      <c r="CB1045" s="230"/>
      <c r="CC1045" s="230"/>
      <c r="CD1045" s="230"/>
      <c r="CE1045" s="230"/>
      <c r="CF1045" s="230"/>
      <c r="CG1045" s="230"/>
      <c r="CH1045" s="230"/>
      <c r="CI1045" s="230"/>
      <c r="CJ1045" s="230"/>
      <c r="CK1045" s="230"/>
      <c r="CL1045" s="230"/>
      <c r="CM1045" s="230"/>
      <c r="CN1045" s="230"/>
      <c r="CO1045" s="230"/>
      <c r="CP1045" s="230"/>
      <c r="CQ1045" s="230"/>
      <c r="CR1045" s="230"/>
      <c r="CS1045" s="230"/>
      <c r="CT1045" s="230"/>
      <c r="CU1045" s="230"/>
      <c r="CV1045" s="230"/>
      <c r="CW1045" s="230"/>
      <c r="CX1045" s="230"/>
      <c r="CY1045" s="230"/>
      <c r="CZ1045" s="230"/>
      <c r="DA1045" s="230"/>
      <c r="DB1045" s="230"/>
      <c r="DC1045" s="230"/>
      <c r="DD1045" s="230"/>
      <c r="DE1045" s="230"/>
      <c r="DF1045" s="230"/>
      <c r="DG1045" s="230"/>
      <c r="DH1045" s="230"/>
      <c r="DI1045" s="230"/>
      <c r="DJ1045" s="230"/>
      <c r="DK1045" s="230"/>
      <c r="DL1045" s="230"/>
      <c r="DM1045" s="230"/>
      <c r="DN1045" s="230"/>
      <c r="DO1045" s="230"/>
      <c r="DP1045" s="230"/>
      <c r="DQ1045" s="230"/>
      <c r="DR1045" s="230"/>
      <c r="DS1045" s="230"/>
      <c r="DT1045" s="230"/>
      <c r="DU1045" s="230"/>
      <c r="DV1045" s="230"/>
      <c r="DW1045" s="230"/>
      <c r="DX1045" s="230"/>
      <c r="DY1045" s="230"/>
      <c r="DZ1045" s="230"/>
      <c r="EA1045" s="230"/>
      <c r="EB1045" s="230"/>
      <c r="EC1045" s="230"/>
      <c r="ED1045" s="230"/>
      <c r="EE1045" s="230"/>
      <c r="EF1045" s="230"/>
      <c r="EG1045" s="230"/>
      <c r="EH1045" s="230"/>
      <c r="EI1045" s="230"/>
      <c r="EJ1045" s="230"/>
      <c r="EK1045" s="230"/>
      <c r="EL1045" s="230"/>
      <c r="EM1045" s="230"/>
      <c r="EN1045" s="230"/>
      <c r="EO1045" s="230"/>
      <c r="EP1045" s="230"/>
      <c r="EQ1045" s="230"/>
      <c r="ER1045" s="230"/>
      <c r="ES1045" s="230"/>
      <c r="ET1045" s="230"/>
      <c r="EU1045" s="230"/>
      <c r="EV1045" s="230"/>
      <c r="EW1045" s="230"/>
      <c r="EX1045" s="230"/>
      <c r="EY1045" s="230"/>
      <c r="EZ1045" s="230"/>
      <c r="FA1045" s="230"/>
      <c r="FB1045" s="230"/>
      <c r="FC1045" s="230"/>
      <c r="FD1045" s="230"/>
      <c r="FE1045" s="230"/>
      <c r="FF1045" s="230"/>
      <c r="FG1045" s="230"/>
      <c r="FH1045" s="230"/>
      <c r="FI1045" s="230"/>
      <c r="FJ1045" s="230"/>
      <c r="FK1045" s="230"/>
      <c r="FL1045" s="230"/>
      <c r="FM1045" s="230"/>
      <c r="FN1045" s="230"/>
      <c r="FO1045" s="230"/>
      <c r="FP1045" s="230"/>
      <c r="FQ1045" s="230"/>
      <c r="FR1045" s="230"/>
      <c r="FS1045" s="230"/>
      <c r="FT1045" s="230"/>
      <c r="FU1045" s="230"/>
      <c r="FV1045" s="230"/>
      <c r="FW1045" s="230"/>
      <c r="FX1045" s="230"/>
      <c r="FY1045" s="230"/>
      <c r="FZ1045" s="230"/>
      <c r="GA1045" s="230"/>
      <c r="GB1045" s="230"/>
      <c r="GC1045" s="230"/>
      <c r="GD1045" s="230"/>
      <c r="GE1045" s="230"/>
      <c r="GF1045" s="230"/>
      <c r="GG1045" s="230"/>
      <c r="GH1045" s="230"/>
      <c r="GI1045" s="230"/>
      <c r="GJ1045" s="230"/>
      <c r="GK1045" s="230"/>
      <c r="GL1045" s="230"/>
      <c r="GM1045" s="230"/>
      <c r="GN1045" s="230"/>
      <c r="GO1045" s="230"/>
      <c r="GP1045" s="230"/>
      <c r="GQ1045" s="230"/>
      <c r="GR1045" s="230"/>
      <c r="GS1045" s="230"/>
      <c r="GT1045" s="230"/>
      <c r="GU1045" s="230"/>
      <c r="GV1045" s="230"/>
      <c r="GW1045" s="230"/>
      <c r="GX1045" s="230"/>
      <c r="GY1045" s="230"/>
      <c r="GZ1045" s="230"/>
      <c r="HA1045" s="230"/>
      <c r="HB1045" s="230"/>
      <c r="HC1045" s="230"/>
      <c r="HD1045" s="230"/>
      <c r="HE1045" s="230"/>
      <c r="HF1045" s="230"/>
      <c r="HG1045" s="230"/>
      <c r="HH1045" s="230"/>
      <c r="HI1045" s="230"/>
      <c r="HJ1045" s="230"/>
      <c r="HK1045" s="230"/>
      <c r="HL1045" s="230"/>
      <c r="HM1045" s="230"/>
      <c r="HN1045" s="230"/>
      <c r="HO1045" s="230"/>
      <c r="HP1045" s="230"/>
      <c r="HQ1045" s="230"/>
      <c r="HR1045" s="230"/>
      <c r="HS1045" s="230"/>
      <c r="HT1045" s="230"/>
      <c r="HU1045" s="230"/>
    </row>
    <row r="1046" spans="1:229" s="231" customFormat="1" ht="38.25">
      <c r="A1046" s="172">
        <f t="shared" si="31"/>
        <v>1037</v>
      </c>
      <c r="B1046" s="173" t="s">
        <v>2051</v>
      </c>
      <c r="C1046" s="186" t="s">
        <v>2048</v>
      </c>
      <c r="D1046" s="182" t="s">
        <v>1968</v>
      </c>
      <c r="E1046" s="183" t="s">
        <v>1606</v>
      </c>
      <c r="F1046" s="183"/>
      <c r="G1046" s="183" t="s">
        <v>2049</v>
      </c>
      <c r="H1046" s="234" t="s">
        <v>1929</v>
      </c>
      <c r="I1046" s="172">
        <v>738</v>
      </c>
      <c r="J1046" s="185">
        <v>41240</v>
      </c>
      <c r="K1046" s="184">
        <v>40000</v>
      </c>
      <c r="L1046" s="172" t="s">
        <v>1603</v>
      </c>
      <c r="M1046" s="179" t="s">
        <v>2450</v>
      </c>
      <c r="N1046" s="172" t="s">
        <v>878</v>
      </c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30"/>
      <c r="Z1046" s="230"/>
      <c r="AA1046" s="230"/>
      <c r="AB1046" s="230"/>
      <c r="AC1046" s="230"/>
      <c r="AD1046" s="230"/>
      <c r="AE1046" s="230"/>
      <c r="AF1046" s="230"/>
      <c r="AG1046" s="230"/>
      <c r="AH1046" s="230"/>
      <c r="AI1046" s="230"/>
      <c r="AJ1046" s="230"/>
      <c r="AK1046" s="230"/>
      <c r="AL1046" s="230"/>
      <c r="AM1046" s="230"/>
      <c r="AN1046" s="230"/>
      <c r="AO1046" s="230"/>
      <c r="AP1046" s="230"/>
      <c r="AQ1046" s="230"/>
      <c r="AR1046" s="230"/>
      <c r="AS1046" s="230"/>
      <c r="AT1046" s="230"/>
      <c r="AU1046" s="230"/>
      <c r="AV1046" s="230"/>
      <c r="AW1046" s="230"/>
      <c r="AX1046" s="230"/>
      <c r="AY1046" s="230"/>
      <c r="AZ1046" s="230"/>
      <c r="BA1046" s="230"/>
      <c r="BB1046" s="230"/>
      <c r="BC1046" s="230"/>
      <c r="BD1046" s="230"/>
      <c r="BE1046" s="230"/>
      <c r="BF1046" s="230"/>
      <c r="BG1046" s="230"/>
      <c r="BH1046" s="230"/>
      <c r="BI1046" s="230"/>
      <c r="BJ1046" s="230"/>
      <c r="BK1046" s="230"/>
      <c r="BL1046" s="230"/>
      <c r="BM1046" s="230"/>
      <c r="BN1046" s="230"/>
      <c r="BO1046" s="230"/>
      <c r="BP1046" s="230"/>
      <c r="BQ1046" s="230"/>
      <c r="BR1046" s="230"/>
      <c r="BS1046" s="230"/>
      <c r="BT1046" s="230"/>
      <c r="BU1046" s="230"/>
      <c r="BV1046" s="230"/>
      <c r="BW1046" s="230"/>
      <c r="BX1046" s="230"/>
      <c r="BY1046" s="230"/>
      <c r="BZ1046" s="230"/>
      <c r="CA1046" s="230"/>
      <c r="CB1046" s="230"/>
      <c r="CC1046" s="230"/>
      <c r="CD1046" s="230"/>
      <c r="CE1046" s="230"/>
      <c r="CF1046" s="230"/>
      <c r="CG1046" s="230"/>
      <c r="CH1046" s="230"/>
      <c r="CI1046" s="230"/>
      <c r="CJ1046" s="230"/>
      <c r="CK1046" s="230"/>
      <c r="CL1046" s="230"/>
      <c r="CM1046" s="230"/>
      <c r="CN1046" s="230"/>
      <c r="CO1046" s="230"/>
      <c r="CP1046" s="230"/>
      <c r="CQ1046" s="230"/>
      <c r="CR1046" s="230"/>
      <c r="CS1046" s="230"/>
      <c r="CT1046" s="230"/>
      <c r="CU1046" s="230"/>
      <c r="CV1046" s="230"/>
      <c r="CW1046" s="230"/>
      <c r="CX1046" s="230"/>
      <c r="CY1046" s="230"/>
      <c r="CZ1046" s="230"/>
      <c r="DA1046" s="230"/>
      <c r="DB1046" s="230"/>
      <c r="DC1046" s="230"/>
      <c r="DD1046" s="230"/>
      <c r="DE1046" s="230"/>
      <c r="DF1046" s="230"/>
      <c r="DG1046" s="230"/>
      <c r="DH1046" s="230"/>
      <c r="DI1046" s="230"/>
      <c r="DJ1046" s="230"/>
      <c r="DK1046" s="230"/>
      <c r="DL1046" s="230"/>
      <c r="DM1046" s="230"/>
      <c r="DN1046" s="230"/>
      <c r="DO1046" s="230"/>
      <c r="DP1046" s="230"/>
      <c r="DQ1046" s="230"/>
      <c r="DR1046" s="230"/>
      <c r="DS1046" s="230"/>
      <c r="DT1046" s="230"/>
      <c r="DU1046" s="230"/>
      <c r="DV1046" s="230"/>
      <c r="DW1046" s="230"/>
      <c r="DX1046" s="230"/>
      <c r="DY1046" s="230"/>
      <c r="DZ1046" s="230"/>
      <c r="EA1046" s="230"/>
      <c r="EB1046" s="230"/>
      <c r="EC1046" s="230"/>
      <c r="ED1046" s="230"/>
      <c r="EE1046" s="230"/>
      <c r="EF1046" s="230"/>
      <c r="EG1046" s="230"/>
      <c r="EH1046" s="230"/>
      <c r="EI1046" s="230"/>
      <c r="EJ1046" s="230"/>
      <c r="EK1046" s="230"/>
      <c r="EL1046" s="230"/>
      <c r="EM1046" s="230"/>
      <c r="EN1046" s="230"/>
      <c r="EO1046" s="230"/>
      <c r="EP1046" s="230"/>
      <c r="EQ1046" s="230"/>
      <c r="ER1046" s="230"/>
      <c r="ES1046" s="230"/>
      <c r="ET1046" s="230"/>
      <c r="EU1046" s="230"/>
      <c r="EV1046" s="230"/>
      <c r="EW1046" s="230"/>
      <c r="EX1046" s="230"/>
      <c r="EY1046" s="230"/>
      <c r="EZ1046" s="230"/>
      <c r="FA1046" s="230"/>
      <c r="FB1046" s="230"/>
      <c r="FC1046" s="230"/>
      <c r="FD1046" s="230"/>
      <c r="FE1046" s="230"/>
      <c r="FF1046" s="230"/>
      <c r="FG1046" s="230"/>
      <c r="FH1046" s="230"/>
      <c r="FI1046" s="230"/>
      <c r="FJ1046" s="230"/>
      <c r="FK1046" s="230"/>
      <c r="FL1046" s="230"/>
      <c r="FM1046" s="230"/>
      <c r="FN1046" s="230"/>
      <c r="FO1046" s="230"/>
      <c r="FP1046" s="230"/>
      <c r="FQ1046" s="230"/>
      <c r="FR1046" s="230"/>
      <c r="FS1046" s="230"/>
      <c r="FT1046" s="230"/>
      <c r="FU1046" s="230"/>
      <c r="FV1046" s="230"/>
      <c r="FW1046" s="230"/>
      <c r="FX1046" s="230"/>
      <c r="FY1046" s="230"/>
      <c r="FZ1046" s="230"/>
      <c r="GA1046" s="230"/>
      <c r="GB1046" s="230"/>
      <c r="GC1046" s="230"/>
      <c r="GD1046" s="230"/>
      <c r="GE1046" s="230"/>
      <c r="GF1046" s="230"/>
      <c r="GG1046" s="230"/>
      <c r="GH1046" s="230"/>
      <c r="GI1046" s="230"/>
      <c r="GJ1046" s="230"/>
      <c r="GK1046" s="230"/>
      <c r="GL1046" s="230"/>
      <c r="GM1046" s="230"/>
      <c r="GN1046" s="230"/>
      <c r="GO1046" s="230"/>
      <c r="GP1046" s="230"/>
      <c r="GQ1046" s="230"/>
      <c r="GR1046" s="230"/>
      <c r="GS1046" s="230"/>
      <c r="GT1046" s="230"/>
      <c r="GU1046" s="230"/>
      <c r="GV1046" s="230"/>
      <c r="GW1046" s="230"/>
      <c r="GX1046" s="230"/>
      <c r="GY1046" s="230"/>
      <c r="GZ1046" s="230"/>
      <c r="HA1046" s="230"/>
      <c r="HB1046" s="230"/>
      <c r="HC1046" s="230"/>
      <c r="HD1046" s="230"/>
      <c r="HE1046" s="230"/>
      <c r="HF1046" s="230"/>
      <c r="HG1046" s="230"/>
      <c r="HH1046" s="230"/>
      <c r="HI1046" s="230"/>
      <c r="HJ1046" s="230"/>
      <c r="HK1046" s="230"/>
      <c r="HL1046" s="230"/>
      <c r="HM1046" s="230"/>
      <c r="HN1046" s="230"/>
      <c r="HO1046" s="230"/>
      <c r="HP1046" s="230"/>
      <c r="HQ1046" s="230"/>
      <c r="HR1046" s="230"/>
      <c r="HS1046" s="230"/>
      <c r="HT1046" s="230"/>
      <c r="HU1046" s="230"/>
    </row>
    <row r="1047" spans="1:229" s="231" customFormat="1" ht="38.25">
      <c r="A1047" s="172">
        <f t="shared" si="31"/>
        <v>1038</v>
      </c>
      <c r="B1047" s="173" t="s">
        <v>2052</v>
      </c>
      <c r="C1047" s="186" t="s">
        <v>2048</v>
      </c>
      <c r="D1047" s="182" t="s">
        <v>1968</v>
      </c>
      <c r="E1047" s="183" t="s">
        <v>1606</v>
      </c>
      <c r="F1047" s="183" t="s">
        <v>1346</v>
      </c>
      <c r="G1047" s="183" t="s">
        <v>2049</v>
      </c>
      <c r="H1047" s="234" t="s">
        <v>1929</v>
      </c>
      <c r="I1047" s="172">
        <v>738</v>
      </c>
      <c r="J1047" s="185">
        <v>41240</v>
      </c>
      <c r="K1047" s="184">
        <v>40000</v>
      </c>
      <c r="L1047" s="172" t="s">
        <v>1603</v>
      </c>
      <c r="M1047" s="179" t="s">
        <v>2450</v>
      </c>
      <c r="N1047" s="172" t="s">
        <v>878</v>
      </c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30"/>
      <c r="Z1047" s="230"/>
      <c r="AA1047" s="230"/>
      <c r="AB1047" s="230"/>
      <c r="AC1047" s="230"/>
      <c r="AD1047" s="230"/>
      <c r="AE1047" s="230"/>
      <c r="AF1047" s="230"/>
      <c r="AG1047" s="230"/>
      <c r="AH1047" s="230"/>
      <c r="AI1047" s="230"/>
      <c r="AJ1047" s="230"/>
      <c r="AK1047" s="230"/>
      <c r="AL1047" s="230"/>
      <c r="AM1047" s="230"/>
      <c r="AN1047" s="230"/>
      <c r="AO1047" s="230"/>
      <c r="AP1047" s="230"/>
      <c r="AQ1047" s="230"/>
      <c r="AR1047" s="230"/>
      <c r="AS1047" s="230"/>
      <c r="AT1047" s="230"/>
      <c r="AU1047" s="230"/>
      <c r="AV1047" s="230"/>
      <c r="AW1047" s="230"/>
      <c r="AX1047" s="230"/>
      <c r="AY1047" s="230"/>
      <c r="AZ1047" s="230"/>
      <c r="BA1047" s="230"/>
      <c r="BB1047" s="230"/>
      <c r="BC1047" s="230"/>
      <c r="BD1047" s="230"/>
      <c r="BE1047" s="230"/>
      <c r="BF1047" s="230"/>
      <c r="BG1047" s="230"/>
      <c r="BH1047" s="230"/>
      <c r="BI1047" s="230"/>
      <c r="BJ1047" s="230"/>
      <c r="BK1047" s="230"/>
      <c r="BL1047" s="230"/>
      <c r="BM1047" s="230"/>
      <c r="BN1047" s="230"/>
      <c r="BO1047" s="230"/>
      <c r="BP1047" s="230"/>
      <c r="BQ1047" s="230"/>
      <c r="BR1047" s="230"/>
      <c r="BS1047" s="230"/>
      <c r="BT1047" s="230"/>
      <c r="BU1047" s="230"/>
      <c r="BV1047" s="230"/>
      <c r="BW1047" s="230"/>
      <c r="BX1047" s="230"/>
      <c r="BY1047" s="230"/>
      <c r="BZ1047" s="230"/>
      <c r="CA1047" s="230"/>
      <c r="CB1047" s="230"/>
      <c r="CC1047" s="230"/>
      <c r="CD1047" s="230"/>
      <c r="CE1047" s="230"/>
      <c r="CF1047" s="230"/>
      <c r="CG1047" s="230"/>
      <c r="CH1047" s="230"/>
      <c r="CI1047" s="230"/>
      <c r="CJ1047" s="230"/>
      <c r="CK1047" s="230"/>
      <c r="CL1047" s="230"/>
      <c r="CM1047" s="230"/>
      <c r="CN1047" s="230"/>
      <c r="CO1047" s="230"/>
      <c r="CP1047" s="230"/>
      <c r="CQ1047" s="230"/>
      <c r="CR1047" s="230"/>
      <c r="CS1047" s="230"/>
      <c r="CT1047" s="230"/>
      <c r="CU1047" s="230"/>
      <c r="CV1047" s="230"/>
      <c r="CW1047" s="230"/>
      <c r="CX1047" s="230"/>
      <c r="CY1047" s="230"/>
      <c r="CZ1047" s="230"/>
      <c r="DA1047" s="230"/>
      <c r="DB1047" s="230"/>
      <c r="DC1047" s="230"/>
      <c r="DD1047" s="230"/>
      <c r="DE1047" s="230"/>
      <c r="DF1047" s="230"/>
      <c r="DG1047" s="230"/>
      <c r="DH1047" s="230"/>
      <c r="DI1047" s="230"/>
      <c r="DJ1047" s="230"/>
      <c r="DK1047" s="230"/>
      <c r="DL1047" s="230"/>
      <c r="DM1047" s="230"/>
      <c r="DN1047" s="230"/>
      <c r="DO1047" s="230"/>
      <c r="DP1047" s="230"/>
      <c r="DQ1047" s="230"/>
      <c r="DR1047" s="230"/>
      <c r="DS1047" s="230"/>
      <c r="DT1047" s="230"/>
      <c r="DU1047" s="230"/>
      <c r="DV1047" s="230"/>
      <c r="DW1047" s="230"/>
      <c r="DX1047" s="230"/>
      <c r="DY1047" s="230"/>
      <c r="DZ1047" s="230"/>
      <c r="EA1047" s="230"/>
      <c r="EB1047" s="230"/>
      <c r="EC1047" s="230"/>
      <c r="ED1047" s="230"/>
      <c r="EE1047" s="230"/>
      <c r="EF1047" s="230"/>
      <c r="EG1047" s="230"/>
      <c r="EH1047" s="230"/>
      <c r="EI1047" s="230"/>
      <c r="EJ1047" s="230"/>
      <c r="EK1047" s="230"/>
      <c r="EL1047" s="230"/>
      <c r="EM1047" s="230"/>
      <c r="EN1047" s="230"/>
      <c r="EO1047" s="230"/>
      <c r="EP1047" s="230"/>
      <c r="EQ1047" s="230"/>
      <c r="ER1047" s="230"/>
      <c r="ES1047" s="230"/>
      <c r="ET1047" s="230"/>
      <c r="EU1047" s="230"/>
      <c r="EV1047" s="230"/>
      <c r="EW1047" s="230"/>
      <c r="EX1047" s="230"/>
      <c r="EY1047" s="230"/>
      <c r="EZ1047" s="230"/>
      <c r="FA1047" s="230"/>
      <c r="FB1047" s="230"/>
      <c r="FC1047" s="230"/>
      <c r="FD1047" s="230"/>
      <c r="FE1047" s="230"/>
      <c r="FF1047" s="230"/>
      <c r="FG1047" s="230"/>
      <c r="FH1047" s="230"/>
      <c r="FI1047" s="230"/>
      <c r="FJ1047" s="230"/>
      <c r="FK1047" s="230"/>
      <c r="FL1047" s="230"/>
      <c r="FM1047" s="230"/>
      <c r="FN1047" s="230"/>
      <c r="FO1047" s="230"/>
      <c r="FP1047" s="230"/>
      <c r="FQ1047" s="230"/>
      <c r="FR1047" s="230"/>
      <c r="FS1047" s="230"/>
      <c r="FT1047" s="230"/>
      <c r="FU1047" s="230"/>
      <c r="FV1047" s="230"/>
      <c r="FW1047" s="230"/>
      <c r="FX1047" s="230"/>
      <c r="FY1047" s="230"/>
      <c r="FZ1047" s="230"/>
      <c r="GA1047" s="230"/>
      <c r="GB1047" s="230"/>
      <c r="GC1047" s="230"/>
      <c r="GD1047" s="230"/>
      <c r="GE1047" s="230"/>
      <c r="GF1047" s="230"/>
      <c r="GG1047" s="230"/>
      <c r="GH1047" s="230"/>
      <c r="GI1047" s="230"/>
      <c r="GJ1047" s="230"/>
      <c r="GK1047" s="230"/>
      <c r="GL1047" s="230"/>
      <c r="GM1047" s="230"/>
      <c r="GN1047" s="230"/>
      <c r="GO1047" s="230"/>
      <c r="GP1047" s="230"/>
      <c r="GQ1047" s="230"/>
      <c r="GR1047" s="230"/>
      <c r="GS1047" s="230"/>
      <c r="GT1047" s="230"/>
      <c r="GU1047" s="230"/>
      <c r="GV1047" s="230"/>
      <c r="GW1047" s="230"/>
      <c r="GX1047" s="230"/>
      <c r="GY1047" s="230"/>
      <c r="GZ1047" s="230"/>
      <c r="HA1047" s="230"/>
      <c r="HB1047" s="230"/>
      <c r="HC1047" s="230"/>
      <c r="HD1047" s="230"/>
      <c r="HE1047" s="230"/>
      <c r="HF1047" s="230"/>
      <c r="HG1047" s="230"/>
      <c r="HH1047" s="230"/>
      <c r="HI1047" s="230"/>
      <c r="HJ1047" s="230"/>
      <c r="HK1047" s="230"/>
      <c r="HL1047" s="230"/>
      <c r="HM1047" s="230"/>
      <c r="HN1047" s="230"/>
      <c r="HO1047" s="230"/>
      <c r="HP1047" s="230"/>
      <c r="HQ1047" s="230"/>
      <c r="HR1047" s="230"/>
      <c r="HS1047" s="230"/>
      <c r="HT1047" s="230"/>
      <c r="HU1047" s="230"/>
    </row>
    <row r="1048" spans="1:229" s="231" customFormat="1" ht="38.25">
      <c r="A1048" s="172">
        <f t="shared" si="31"/>
        <v>1039</v>
      </c>
      <c r="B1048" s="173" t="s">
        <v>2053</v>
      </c>
      <c r="C1048" s="186" t="s">
        <v>2054</v>
      </c>
      <c r="D1048" s="182" t="s">
        <v>1968</v>
      </c>
      <c r="E1048" s="183" t="s">
        <v>1608</v>
      </c>
      <c r="F1048" s="183" t="s">
        <v>2050</v>
      </c>
      <c r="G1048" s="183" t="s">
        <v>2055</v>
      </c>
      <c r="H1048" s="234" t="s">
        <v>1929</v>
      </c>
      <c r="I1048" s="172">
        <v>738</v>
      </c>
      <c r="J1048" s="185">
        <v>41240</v>
      </c>
      <c r="K1048" s="184">
        <v>117500</v>
      </c>
      <c r="L1048" s="172" t="s">
        <v>1603</v>
      </c>
      <c r="M1048" s="179" t="s">
        <v>2448</v>
      </c>
      <c r="N1048" s="172" t="s">
        <v>878</v>
      </c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30"/>
      <c r="Z1048" s="230"/>
      <c r="AA1048" s="230"/>
      <c r="AB1048" s="230"/>
      <c r="AC1048" s="230"/>
      <c r="AD1048" s="230"/>
      <c r="AE1048" s="230"/>
      <c r="AF1048" s="230"/>
      <c r="AG1048" s="230"/>
      <c r="AH1048" s="230"/>
      <c r="AI1048" s="230"/>
      <c r="AJ1048" s="230"/>
      <c r="AK1048" s="230"/>
      <c r="AL1048" s="230"/>
      <c r="AM1048" s="230"/>
      <c r="AN1048" s="230"/>
      <c r="AO1048" s="230"/>
      <c r="AP1048" s="230"/>
      <c r="AQ1048" s="230"/>
      <c r="AR1048" s="230"/>
      <c r="AS1048" s="230"/>
      <c r="AT1048" s="230"/>
      <c r="AU1048" s="230"/>
      <c r="AV1048" s="230"/>
      <c r="AW1048" s="230"/>
      <c r="AX1048" s="230"/>
      <c r="AY1048" s="230"/>
      <c r="AZ1048" s="230"/>
      <c r="BA1048" s="230"/>
      <c r="BB1048" s="230"/>
      <c r="BC1048" s="230"/>
      <c r="BD1048" s="230"/>
      <c r="BE1048" s="230"/>
      <c r="BF1048" s="230"/>
      <c r="BG1048" s="230"/>
      <c r="BH1048" s="230"/>
      <c r="BI1048" s="230"/>
      <c r="BJ1048" s="230"/>
      <c r="BK1048" s="230"/>
      <c r="BL1048" s="230"/>
      <c r="BM1048" s="230"/>
      <c r="BN1048" s="230"/>
      <c r="BO1048" s="230"/>
      <c r="BP1048" s="230"/>
      <c r="BQ1048" s="230"/>
      <c r="BR1048" s="230"/>
      <c r="BS1048" s="230"/>
      <c r="BT1048" s="230"/>
      <c r="BU1048" s="230"/>
      <c r="BV1048" s="230"/>
      <c r="BW1048" s="230"/>
      <c r="BX1048" s="230"/>
      <c r="BY1048" s="230"/>
      <c r="BZ1048" s="230"/>
      <c r="CA1048" s="230"/>
      <c r="CB1048" s="230"/>
      <c r="CC1048" s="230"/>
      <c r="CD1048" s="230"/>
      <c r="CE1048" s="230"/>
      <c r="CF1048" s="230"/>
      <c r="CG1048" s="230"/>
      <c r="CH1048" s="230"/>
      <c r="CI1048" s="230"/>
      <c r="CJ1048" s="230"/>
      <c r="CK1048" s="230"/>
      <c r="CL1048" s="230"/>
      <c r="CM1048" s="230"/>
      <c r="CN1048" s="230"/>
      <c r="CO1048" s="230"/>
      <c r="CP1048" s="230"/>
      <c r="CQ1048" s="230"/>
      <c r="CR1048" s="230"/>
      <c r="CS1048" s="230"/>
      <c r="CT1048" s="230"/>
      <c r="CU1048" s="230"/>
      <c r="CV1048" s="230"/>
      <c r="CW1048" s="230"/>
      <c r="CX1048" s="230"/>
      <c r="CY1048" s="230"/>
      <c r="CZ1048" s="230"/>
      <c r="DA1048" s="230"/>
      <c r="DB1048" s="230"/>
      <c r="DC1048" s="230"/>
      <c r="DD1048" s="230"/>
      <c r="DE1048" s="230"/>
      <c r="DF1048" s="230"/>
      <c r="DG1048" s="230"/>
      <c r="DH1048" s="230"/>
      <c r="DI1048" s="230"/>
      <c r="DJ1048" s="230"/>
      <c r="DK1048" s="230"/>
      <c r="DL1048" s="230"/>
      <c r="DM1048" s="230"/>
      <c r="DN1048" s="230"/>
      <c r="DO1048" s="230"/>
      <c r="DP1048" s="230"/>
      <c r="DQ1048" s="230"/>
      <c r="DR1048" s="230"/>
      <c r="DS1048" s="230"/>
      <c r="DT1048" s="230"/>
      <c r="DU1048" s="230"/>
      <c r="DV1048" s="230"/>
      <c r="DW1048" s="230"/>
      <c r="DX1048" s="230"/>
      <c r="DY1048" s="230"/>
      <c r="DZ1048" s="230"/>
      <c r="EA1048" s="230"/>
      <c r="EB1048" s="230"/>
      <c r="EC1048" s="230"/>
      <c r="ED1048" s="230"/>
      <c r="EE1048" s="230"/>
      <c r="EF1048" s="230"/>
      <c r="EG1048" s="230"/>
      <c r="EH1048" s="230"/>
      <c r="EI1048" s="230"/>
      <c r="EJ1048" s="230"/>
      <c r="EK1048" s="230"/>
      <c r="EL1048" s="230"/>
      <c r="EM1048" s="230"/>
      <c r="EN1048" s="230"/>
      <c r="EO1048" s="230"/>
      <c r="EP1048" s="230"/>
      <c r="EQ1048" s="230"/>
      <c r="ER1048" s="230"/>
      <c r="ES1048" s="230"/>
      <c r="ET1048" s="230"/>
      <c r="EU1048" s="230"/>
      <c r="EV1048" s="230"/>
      <c r="EW1048" s="230"/>
      <c r="EX1048" s="230"/>
      <c r="EY1048" s="230"/>
      <c r="EZ1048" s="230"/>
      <c r="FA1048" s="230"/>
      <c r="FB1048" s="230"/>
      <c r="FC1048" s="230"/>
      <c r="FD1048" s="230"/>
      <c r="FE1048" s="230"/>
      <c r="FF1048" s="230"/>
      <c r="FG1048" s="230"/>
      <c r="FH1048" s="230"/>
      <c r="FI1048" s="230"/>
      <c r="FJ1048" s="230"/>
      <c r="FK1048" s="230"/>
      <c r="FL1048" s="230"/>
      <c r="FM1048" s="230"/>
      <c r="FN1048" s="230"/>
      <c r="FO1048" s="230"/>
      <c r="FP1048" s="230"/>
      <c r="FQ1048" s="230"/>
      <c r="FR1048" s="230"/>
      <c r="FS1048" s="230"/>
      <c r="FT1048" s="230"/>
      <c r="FU1048" s="230"/>
      <c r="FV1048" s="230"/>
      <c r="FW1048" s="230"/>
      <c r="FX1048" s="230"/>
      <c r="FY1048" s="230"/>
      <c r="FZ1048" s="230"/>
      <c r="GA1048" s="230"/>
      <c r="GB1048" s="230"/>
      <c r="GC1048" s="230"/>
      <c r="GD1048" s="230"/>
      <c r="GE1048" s="230"/>
      <c r="GF1048" s="230"/>
      <c r="GG1048" s="230"/>
      <c r="GH1048" s="230"/>
      <c r="GI1048" s="230"/>
      <c r="GJ1048" s="230"/>
      <c r="GK1048" s="230"/>
      <c r="GL1048" s="230"/>
      <c r="GM1048" s="230"/>
      <c r="GN1048" s="230"/>
      <c r="GO1048" s="230"/>
      <c r="GP1048" s="230"/>
      <c r="GQ1048" s="230"/>
      <c r="GR1048" s="230"/>
      <c r="GS1048" s="230"/>
      <c r="GT1048" s="230"/>
      <c r="GU1048" s="230"/>
      <c r="GV1048" s="230"/>
      <c r="GW1048" s="230"/>
      <c r="GX1048" s="230"/>
      <c r="GY1048" s="230"/>
      <c r="GZ1048" s="230"/>
      <c r="HA1048" s="230"/>
      <c r="HB1048" s="230"/>
      <c r="HC1048" s="230"/>
      <c r="HD1048" s="230"/>
      <c r="HE1048" s="230"/>
      <c r="HF1048" s="230"/>
      <c r="HG1048" s="230"/>
      <c r="HH1048" s="230"/>
      <c r="HI1048" s="230"/>
      <c r="HJ1048" s="230"/>
      <c r="HK1048" s="230"/>
      <c r="HL1048" s="230"/>
      <c r="HM1048" s="230"/>
      <c r="HN1048" s="230"/>
      <c r="HO1048" s="230"/>
      <c r="HP1048" s="230"/>
      <c r="HQ1048" s="230"/>
      <c r="HR1048" s="230"/>
      <c r="HS1048" s="230"/>
      <c r="HT1048" s="230"/>
      <c r="HU1048" s="230"/>
    </row>
    <row r="1049" spans="1:229" s="231" customFormat="1" ht="38.25">
      <c r="A1049" s="172">
        <f t="shared" si="31"/>
        <v>1040</v>
      </c>
      <c r="B1049" s="173" t="s">
        <v>2056</v>
      </c>
      <c r="C1049" s="186" t="s">
        <v>2054</v>
      </c>
      <c r="D1049" s="182" t="s">
        <v>1968</v>
      </c>
      <c r="E1049" s="183" t="s">
        <v>1608</v>
      </c>
      <c r="F1049" s="183" t="s">
        <v>2060</v>
      </c>
      <c r="G1049" s="183" t="s">
        <v>2055</v>
      </c>
      <c r="H1049" s="234" t="s">
        <v>1929</v>
      </c>
      <c r="I1049" s="172">
        <v>738</v>
      </c>
      <c r="J1049" s="185">
        <v>41240</v>
      </c>
      <c r="K1049" s="184">
        <v>117500</v>
      </c>
      <c r="L1049" s="172" t="s">
        <v>1603</v>
      </c>
      <c r="M1049" s="179" t="s">
        <v>2448</v>
      </c>
      <c r="N1049" s="172" t="s">
        <v>878</v>
      </c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30"/>
      <c r="Y1049" s="230"/>
      <c r="Z1049" s="230"/>
      <c r="AA1049" s="230"/>
      <c r="AB1049" s="230"/>
      <c r="AC1049" s="230"/>
      <c r="AD1049" s="230"/>
      <c r="AE1049" s="230"/>
      <c r="AF1049" s="230"/>
      <c r="AG1049" s="230"/>
      <c r="AH1049" s="230"/>
      <c r="AI1049" s="230"/>
      <c r="AJ1049" s="230"/>
      <c r="AK1049" s="230"/>
      <c r="AL1049" s="230"/>
      <c r="AM1049" s="230"/>
      <c r="AN1049" s="230"/>
      <c r="AO1049" s="230"/>
      <c r="AP1049" s="230"/>
      <c r="AQ1049" s="230"/>
      <c r="AR1049" s="230"/>
      <c r="AS1049" s="230"/>
      <c r="AT1049" s="230"/>
      <c r="AU1049" s="230"/>
      <c r="AV1049" s="230"/>
      <c r="AW1049" s="230"/>
      <c r="AX1049" s="230"/>
      <c r="AY1049" s="230"/>
      <c r="AZ1049" s="230"/>
      <c r="BA1049" s="230"/>
      <c r="BB1049" s="230"/>
      <c r="BC1049" s="230"/>
      <c r="BD1049" s="230"/>
      <c r="BE1049" s="230"/>
      <c r="BF1049" s="230"/>
      <c r="BG1049" s="230"/>
      <c r="BH1049" s="230"/>
      <c r="BI1049" s="230"/>
      <c r="BJ1049" s="230"/>
      <c r="BK1049" s="230"/>
      <c r="BL1049" s="230"/>
      <c r="BM1049" s="230"/>
      <c r="BN1049" s="230"/>
      <c r="BO1049" s="230"/>
      <c r="BP1049" s="230"/>
      <c r="BQ1049" s="230"/>
      <c r="BR1049" s="230"/>
      <c r="BS1049" s="230"/>
      <c r="BT1049" s="230"/>
      <c r="BU1049" s="230"/>
      <c r="BV1049" s="230"/>
      <c r="BW1049" s="230"/>
      <c r="BX1049" s="230"/>
      <c r="BY1049" s="230"/>
      <c r="BZ1049" s="230"/>
      <c r="CA1049" s="230"/>
      <c r="CB1049" s="230"/>
      <c r="CC1049" s="230"/>
      <c r="CD1049" s="230"/>
      <c r="CE1049" s="230"/>
      <c r="CF1049" s="230"/>
      <c r="CG1049" s="230"/>
      <c r="CH1049" s="230"/>
      <c r="CI1049" s="230"/>
      <c r="CJ1049" s="230"/>
      <c r="CK1049" s="230"/>
      <c r="CL1049" s="230"/>
      <c r="CM1049" s="230"/>
      <c r="CN1049" s="230"/>
      <c r="CO1049" s="230"/>
      <c r="CP1049" s="230"/>
      <c r="CQ1049" s="230"/>
      <c r="CR1049" s="230"/>
      <c r="CS1049" s="230"/>
      <c r="CT1049" s="230"/>
      <c r="CU1049" s="230"/>
      <c r="CV1049" s="230"/>
      <c r="CW1049" s="230"/>
      <c r="CX1049" s="230"/>
      <c r="CY1049" s="230"/>
      <c r="CZ1049" s="230"/>
      <c r="DA1049" s="230"/>
      <c r="DB1049" s="230"/>
      <c r="DC1049" s="230"/>
      <c r="DD1049" s="230"/>
      <c r="DE1049" s="230"/>
      <c r="DF1049" s="230"/>
      <c r="DG1049" s="230"/>
      <c r="DH1049" s="230"/>
      <c r="DI1049" s="230"/>
      <c r="DJ1049" s="230"/>
      <c r="DK1049" s="230"/>
      <c r="DL1049" s="230"/>
      <c r="DM1049" s="230"/>
      <c r="DN1049" s="230"/>
      <c r="DO1049" s="230"/>
      <c r="DP1049" s="230"/>
      <c r="DQ1049" s="230"/>
      <c r="DR1049" s="230"/>
      <c r="DS1049" s="230"/>
      <c r="DT1049" s="230"/>
      <c r="DU1049" s="230"/>
      <c r="DV1049" s="230"/>
      <c r="DW1049" s="230"/>
      <c r="DX1049" s="230"/>
      <c r="DY1049" s="230"/>
      <c r="DZ1049" s="230"/>
      <c r="EA1049" s="230"/>
      <c r="EB1049" s="230"/>
      <c r="EC1049" s="230"/>
      <c r="ED1049" s="230"/>
      <c r="EE1049" s="230"/>
      <c r="EF1049" s="230"/>
      <c r="EG1049" s="230"/>
      <c r="EH1049" s="230"/>
      <c r="EI1049" s="230"/>
      <c r="EJ1049" s="230"/>
      <c r="EK1049" s="230"/>
      <c r="EL1049" s="230"/>
      <c r="EM1049" s="230"/>
      <c r="EN1049" s="230"/>
      <c r="EO1049" s="230"/>
      <c r="EP1049" s="230"/>
      <c r="EQ1049" s="230"/>
      <c r="ER1049" s="230"/>
      <c r="ES1049" s="230"/>
      <c r="ET1049" s="230"/>
      <c r="EU1049" s="230"/>
      <c r="EV1049" s="230"/>
      <c r="EW1049" s="230"/>
      <c r="EX1049" s="230"/>
      <c r="EY1049" s="230"/>
      <c r="EZ1049" s="230"/>
      <c r="FA1049" s="230"/>
      <c r="FB1049" s="230"/>
      <c r="FC1049" s="230"/>
      <c r="FD1049" s="230"/>
      <c r="FE1049" s="230"/>
      <c r="FF1049" s="230"/>
      <c r="FG1049" s="230"/>
      <c r="FH1049" s="230"/>
      <c r="FI1049" s="230"/>
      <c r="FJ1049" s="230"/>
      <c r="FK1049" s="230"/>
      <c r="FL1049" s="230"/>
      <c r="FM1049" s="230"/>
      <c r="FN1049" s="230"/>
      <c r="FO1049" s="230"/>
      <c r="FP1049" s="230"/>
      <c r="FQ1049" s="230"/>
      <c r="FR1049" s="230"/>
      <c r="FS1049" s="230"/>
      <c r="FT1049" s="230"/>
      <c r="FU1049" s="230"/>
      <c r="FV1049" s="230"/>
      <c r="FW1049" s="230"/>
      <c r="FX1049" s="230"/>
      <c r="FY1049" s="230"/>
      <c r="FZ1049" s="230"/>
      <c r="GA1049" s="230"/>
      <c r="GB1049" s="230"/>
      <c r="GC1049" s="230"/>
      <c r="GD1049" s="230"/>
      <c r="GE1049" s="230"/>
      <c r="GF1049" s="230"/>
      <c r="GG1049" s="230"/>
      <c r="GH1049" s="230"/>
      <c r="GI1049" s="230"/>
      <c r="GJ1049" s="230"/>
      <c r="GK1049" s="230"/>
      <c r="GL1049" s="230"/>
      <c r="GM1049" s="230"/>
      <c r="GN1049" s="230"/>
      <c r="GO1049" s="230"/>
      <c r="GP1049" s="230"/>
      <c r="GQ1049" s="230"/>
      <c r="GR1049" s="230"/>
      <c r="GS1049" s="230"/>
      <c r="GT1049" s="230"/>
      <c r="GU1049" s="230"/>
      <c r="GV1049" s="230"/>
      <c r="GW1049" s="230"/>
      <c r="GX1049" s="230"/>
      <c r="GY1049" s="230"/>
      <c r="GZ1049" s="230"/>
      <c r="HA1049" s="230"/>
      <c r="HB1049" s="230"/>
      <c r="HC1049" s="230"/>
      <c r="HD1049" s="230"/>
      <c r="HE1049" s="230"/>
      <c r="HF1049" s="230"/>
      <c r="HG1049" s="230"/>
      <c r="HH1049" s="230"/>
      <c r="HI1049" s="230"/>
      <c r="HJ1049" s="230"/>
      <c r="HK1049" s="230"/>
      <c r="HL1049" s="230"/>
      <c r="HM1049" s="230"/>
      <c r="HN1049" s="230"/>
      <c r="HO1049" s="230"/>
      <c r="HP1049" s="230"/>
      <c r="HQ1049" s="230"/>
      <c r="HR1049" s="230"/>
      <c r="HS1049" s="230"/>
      <c r="HT1049" s="230"/>
      <c r="HU1049" s="230"/>
    </row>
    <row r="1050" spans="1:229" s="231" customFormat="1" ht="38.25">
      <c r="A1050" s="172">
        <f t="shared" si="31"/>
        <v>1041</v>
      </c>
      <c r="B1050" s="173" t="s">
        <v>2057</v>
      </c>
      <c r="C1050" s="186" t="s">
        <v>2058</v>
      </c>
      <c r="D1050" s="182" t="s">
        <v>1968</v>
      </c>
      <c r="E1050" s="192" t="s">
        <v>1606</v>
      </c>
      <c r="F1050" s="183" t="s">
        <v>2050</v>
      </c>
      <c r="G1050" s="183" t="s">
        <v>2059</v>
      </c>
      <c r="H1050" s="234" t="s">
        <v>1929</v>
      </c>
      <c r="I1050" s="172">
        <v>738</v>
      </c>
      <c r="J1050" s="185">
        <v>41240</v>
      </c>
      <c r="K1050" s="184">
        <v>640000</v>
      </c>
      <c r="L1050" s="172" t="s">
        <v>1603</v>
      </c>
      <c r="M1050" s="179" t="s">
        <v>2450</v>
      </c>
      <c r="N1050" s="172" t="s">
        <v>878</v>
      </c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30"/>
      <c r="Z1050" s="230"/>
      <c r="AA1050" s="230"/>
      <c r="AB1050" s="230"/>
      <c r="AC1050" s="230"/>
      <c r="AD1050" s="230"/>
      <c r="AE1050" s="230"/>
      <c r="AF1050" s="230"/>
      <c r="AG1050" s="230"/>
      <c r="AH1050" s="230"/>
      <c r="AI1050" s="230"/>
      <c r="AJ1050" s="230"/>
      <c r="AK1050" s="230"/>
      <c r="AL1050" s="230"/>
      <c r="AM1050" s="230"/>
      <c r="AN1050" s="230"/>
      <c r="AO1050" s="230"/>
      <c r="AP1050" s="230"/>
      <c r="AQ1050" s="230"/>
      <c r="AR1050" s="230"/>
      <c r="AS1050" s="230"/>
      <c r="AT1050" s="230"/>
      <c r="AU1050" s="230"/>
      <c r="AV1050" s="230"/>
      <c r="AW1050" s="230"/>
      <c r="AX1050" s="230"/>
      <c r="AY1050" s="230"/>
      <c r="AZ1050" s="230"/>
      <c r="BA1050" s="230"/>
      <c r="BB1050" s="230"/>
      <c r="BC1050" s="230"/>
      <c r="BD1050" s="230"/>
      <c r="BE1050" s="230"/>
      <c r="BF1050" s="230"/>
      <c r="BG1050" s="230"/>
      <c r="BH1050" s="230"/>
      <c r="BI1050" s="230"/>
      <c r="BJ1050" s="230"/>
      <c r="BK1050" s="230"/>
      <c r="BL1050" s="230"/>
      <c r="BM1050" s="230"/>
      <c r="BN1050" s="230"/>
      <c r="BO1050" s="230"/>
      <c r="BP1050" s="230"/>
      <c r="BQ1050" s="230"/>
      <c r="BR1050" s="230"/>
      <c r="BS1050" s="230"/>
      <c r="BT1050" s="230"/>
      <c r="BU1050" s="230"/>
      <c r="BV1050" s="230"/>
      <c r="BW1050" s="230"/>
      <c r="BX1050" s="230"/>
      <c r="BY1050" s="230"/>
      <c r="BZ1050" s="230"/>
      <c r="CA1050" s="230"/>
      <c r="CB1050" s="230"/>
      <c r="CC1050" s="230"/>
      <c r="CD1050" s="230"/>
      <c r="CE1050" s="230"/>
      <c r="CF1050" s="230"/>
      <c r="CG1050" s="230"/>
      <c r="CH1050" s="230"/>
      <c r="CI1050" s="230"/>
      <c r="CJ1050" s="230"/>
      <c r="CK1050" s="230"/>
      <c r="CL1050" s="230"/>
      <c r="CM1050" s="230"/>
      <c r="CN1050" s="230"/>
      <c r="CO1050" s="230"/>
      <c r="CP1050" s="230"/>
      <c r="CQ1050" s="230"/>
      <c r="CR1050" s="230"/>
      <c r="CS1050" s="230"/>
      <c r="CT1050" s="230"/>
      <c r="CU1050" s="230"/>
      <c r="CV1050" s="230"/>
      <c r="CW1050" s="230"/>
      <c r="CX1050" s="230"/>
      <c r="CY1050" s="230"/>
      <c r="CZ1050" s="230"/>
      <c r="DA1050" s="230"/>
      <c r="DB1050" s="230"/>
      <c r="DC1050" s="230"/>
      <c r="DD1050" s="230"/>
      <c r="DE1050" s="230"/>
      <c r="DF1050" s="230"/>
      <c r="DG1050" s="230"/>
      <c r="DH1050" s="230"/>
      <c r="DI1050" s="230"/>
      <c r="DJ1050" s="230"/>
      <c r="DK1050" s="230"/>
      <c r="DL1050" s="230"/>
      <c r="DM1050" s="230"/>
      <c r="DN1050" s="230"/>
      <c r="DO1050" s="230"/>
      <c r="DP1050" s="230"/>
      <c r="DQ1050" s="230"/>
      <c r="DR1050" s="230"/>
      <c r="DS1050" s="230"/>
      <c r="DT1050" s="230"/>
      <c r="DU1050" s="230"/>
      <c r="DV1050" s="230"/>
      <c r="DW1050" s="230"/>
      <c r="DX1050" s="230"/>
      <c r="DY1050" s="230"/>
      <c r="DZ1050" s="230"/>
      <c r="EA1050" s="230"/>
      <c r="EB1050" s="230"/>
      <c r="EC1050" s="230"/>
      <c r="ED1050" s="230"/>
      <c r="EE1050" s="230"/>
      <c r="EF1050" s="230"/>
      <c r="EG1050" s="230"/>
      <c r="EH1050" s="230"/>
      <c r="EI1050" s="230"/>
      <c r="EJ1050" s="230"/>
      <c r="EK1050" s="230"/>
      <c r="EL1050" s="230"/>
      <c r="EM1050" s="230"/>
      <c r="EN1050" s="230"/>
      <c r="EO1050" s="230"/>
      <c r="EP1050" s="230"/>
      <c r="EQ1050" s="230"/>
      <c r="ER1050" s="230"/>
      <c r="ES1050" s="230"/>
      <c r="ET1050" s="230"/>
      <c r="EU1050" s="230"/>
      <c r="EV1050" s="230"/>
      <c r="EW1050" s="230"/>
      <c r="EX1050" s="230"/>
      <c r="EY1050" s="230"/>
      <c r="EZ1050" s="230"/>
      <c r="FA1050" s="230"/>
      <c r="FB1050" s="230"/>
      <c r="FC1050" s="230"/>
      <c r="FD1050" s="230"/>
      <c r="FE1050" s="230"/>
      <c r="FF1050" s="230"/>
      <c r="FG1050" s="230"/>
      <c r="FH1050" s="230"/>
      <c r="FI1050" s="230"/>
      <c r="FJ1050" s="230"/>
      <c r="FK1050" s="230"/>
      <c r="FL1050" s="230"/>
      <c r="FM1050" s="230"/>
      <c r="FN1050" s="230"/>
      <c r="FO1050" s="230"/>
      <c r="FP1050" s="230"/>
      <c r="FQ1050" s="230"/>
      <c r="FR1050" s="230"/>
      <c r="FS1050" s="230"/>
      <c r="FT1050" s="230"/>
      <c r="FU1050" s="230"/>
      <c r="FV1050" s="230"/>
      <c r="FW1050" s="230"/>
      <c r="FX1050" s="230"/>
      <c r="FY1050" s="230"/>
      <c r="FZ1050" s="230"/>
      <c r="GA1050" s="230"/>
      <c r="GB1050" s="230"/>
      <c r="GC1050" s="230"/>
      <c r="GD1050" s="230"/>
      <c r="GE1050" s="230"/>
      <c r="GF1050" s="230"/>
      <c r="GG1050" s="230"/>
      <c r="GH1050" s="230"/>
      <c r="GI1050" s="230"/>
      <c r="GJ1050" s="230"/>
      <c r="GK1050" s="230"/>
      <c r="GL1050" s="230"/>
      <c r="GM1050" s="230"/>
      <c r="GN1050" s="230"/>
      <c r="GO1050" s="230"/>
      <c r="GP1050" s="230"/>
      <c r="GQ1050" s="230"/>
      <c r="GR1050" s="230"/>
      <c r="GS1050" s="230"/>
      <c r="GT1050" s="230"/>
      <c r="GU1050" s="230"/>
      <c r="GV1050" s="230"/>
      <c r="GW1050" s="230"/>
      <c r="GX1050" s="230"/>
      <c r="GY1050" s="230"/>
      <c r="GZ1050" s="230"/>
      <c r="HA1050" s="230"/>
      <c r="HB1050" s="230"/>
      <c r="HC1050" s="230"/>
      <c r="HD1050" s="230"/>
      <c r="HE1050" s="230"/>
      <c r="HF1050" s="230"/>
      <c r="HG1050" s="230"/>
      <c r="HH1050" s="230"/>
      <c r="HI1050" s="230"/>
      <c r="HJ1050" s="230"/>
      <c r="HK1050" s="230"/>
      <c r="HL1050" s="230"/>
      <c r="HM1050" s="230"/>
      <c r="HN1050" s="230"/>
      <c r="HO1050" s="230"/>
      <c r="HP1050" s="230"/>
      <c r="HQ1050" s="230"/>
      <c r="HR1050" s="230"/>
      <c r="HS1050" s="230"/>
      <c r="HT1050" s="230"/>
      <c r="HU1050" s="230"/>
    </row>
    <row r="1051" spans="1:229" s="231" customFormat="1" ht="38.25">
      <c r="A1051" s="172">
        <f t="shared" si="31"/>
        <v>1042</v>
      </c>
      <c r="B1051" s="173" t="s">
        <v>2061</v>
      </c>
      <c r="C1051" s="186" t="s">
        <v>2058</v>
      </c>
      <c r="D1051" s="182" t="s">
        <v>1968</v>
      </c>
      <c r="E1051" s="192" t="s">
        <v>1606</v>
      </c>
      <c r="F1051" s="183" t="s">
        <v>2060</v>
      </c>
      <c r="G1051" s="183" t="s">
        <v>2059</v>
      </c>
      <c r="H1051" s="234" t="s">
        <v>1929</v>
      </c>
      <c r="I1051" s="172">
        <v>738</v>
      </c>
      <c r="J1051" s="185">
        <v>41240</v>
      </c>
      <c r="K1051" s="184">
        <v>640000</v>
      </c>
      <c r="L1051" s="172" t="s">
        <v>1603</v>
      </c>
      <c r="M1051" s="179" t="s">
        <v>2450</v>
      </c>
      <c r="N1051" s="172" t="s">
        <v>878</v>
      </c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30"/>
      <c r="Z1051" s="230"/>
      <c r="AA1051" s="230"/>
      <c r="AB1051" s="230"/>
      <c r="AC1051" s="230"/>
      <c r="AD1051" s="230"/>
      <c r="AE1051" s="230"/>
      <c r="AF1051" s="230"/>
      <c r="AG1051" s="230"/>
      <c r="AH1051" s="230"/>
      <c r="AI1051" s="230"/>
      <c r="AJ1051" s="230"/>
      <c r="AK1051" s="230"/>
      <c r="AL1051" s="230"/>
      <c r="AM1051" s="230"/>
      <c r="AN1051" s="230"/>
      <c r="AO1051" s="230"/>
      <c r="AP1051" s="230"/>
      <c r="AQ1051" s="230"/>
      <c r="AR1051" s="230"/>
      <c r="AS1051" s="230"/>
      <c r="AT1051" s="230"/>
      <c r="AU1051" s="230"/>
      <c r="AV1051" s="230"/>
      <c r="AW1051" s="230"/>
      <c r="AX1051" s="230"/>
      <c r="AY1051" s="230"/>
      <c r="AZ1051" s="230"/>
      <c r="BA1051" s="230"/>
      <c r="BB1051" s="230"/>
      <c r="BC1051" s="230"/>
      <c r="BD1051" s="230"/>
      <c r="BE1051" s="230"/>
      <c r="BF1051" s="230"/>
      <c r="BG1051" s="230"/>
      <c r="BH1051" s="230"/>
      <c r="BI1051" s="230"/>
      <c r="BJ1051" s="230"/>
      <c r="BK1051" s="230"/>
      <c r="BL1051" s="230"/>
      <c r="BM1051" s="230"/>
      <c r="BN1051" s="230"/>
      <c r="BO1051" s="230"/>
      <c r="BP1051" s="230"/>
      <c r="BQ1051" s="230"/>
      <c r="BR1051" s="230"/>
      <c r="BS1051" s="230"/>
      <c r="BT1051" s="230"/>
      <c r="BU1051" s="230"/>
      <c r="BV1051" s="230"/>
      <c r="BW1051" s="230"/>
      <c r="BX1051" s="230"/>
      <c r="BY1051" s="230"/>
      <c r="BZ1051" s="230"/>
      <c r="CA1051" s="230"/>
      <c r="CB1051" s="230"/>
      <c r="CC1051" s="230"/>
      <c r="CD1051" s="230"/>
      <c r="CE1051" s="230"/>
      <c r="CF1051" s="230"/>
      <c r="CG1051" s="230"/>
      <c r="CH1051" s="230"/>
      <c r="CI1051" s="230"/>
      <c r="CJ1051" s="230"/>
      <c r="CK1051" s="230"/>
      <c r="CL1051" s="230"/>
      <c r="CM1051" s="230"/>
      <c r="CN1051" s="230"/>
      <c r="CO1051" s="230"/>
      <c r="CP1051" s="230"/>
      <c r="CQ1051" s="230"/>
      <c r="CR1051" s="230"/>
      <c r="CS1051" s="230"/>
      <c r="CT1051" s="230"/>
      <c r="CU1051" s="230"/>
      <c r="CV1051" s="230"/>
      <c r="CW1051" s="230"/>
      <c r="CX1051" s="230"/>
      <c r="CY1051" s="230"/>
      <c r="CZ1051" s="230"/>
      <c r="DA1051" s="230"/>
      <c r="DB1051" s="230"/>
      <c r="DC1051" s="230"/>
      <c r="DD1051" s="230"/>
      <c r="DE1051" s="230"/>
      <c r="DF1051" s="230"/>
      <c r="DG1051" s="230"/>
      <c r="DH1051" s="230"/>
      <c r="DI1051" s="230"/>
      <c r="DJ1051" s="230"/>
      <c r="DK1051" s="230"/>
      <c r="DL1051" s="230"/>
      <c r="DM1051" s="230"/>
      <c r="DN1051" s="230"/>
      <c r="DO1051" s="230"/>
      <c r="DP1051" s="230"/>
      <c r="DQ1051" s="230"/>
      <c r="DR1051" s="230"/>
      <c r="DS1051" s="230"/>
      <c r="DT1051" s="230"/>
      <c r="DU1051" s="230"/>
      <c r="DV1051" s="230"/>
      <c r="DW1051" s="230"/>
      <c r="DX1051" s="230"/>
      <c r="DY1051" s="230"/>
      <c r="DZ1051" s="230"/>
      <c r="EA1051" s="230"/>
      <c r="EB1051" s="230"/>
      <c r="EC1051" s="230"/>
      <c r="ED1051" s="230"/>
      <c r="EE1051" s="230"/>
      <c r="EF1051" s="230"/>
      <c r="EG1051" s="230"/>
      <c r="EH1051" s="230"/>
      <c r="EI1051" s="230"/>
      <c r="EJ1051" s="230"/>
      <c r="EK1051" s="230"/>
      <c r="EL1051" s="230"/>
      <c r="EM1051" s="230"/>
      <c r="EN1051" s="230"/>
      <c r="EO1051" s="230"/>
      <c r="EP1051" s="230"/>
      <c r="EQ1051" s="230"/>
      <c r="ER1051" s="230"/>
      <c r="ES1051" s="230"/>
      <c r="ET1051" s="230"/>
      <c r="EU1051" s="230"/>
      <c r="EV1051" s="230"/>
      <c r="EW1051" s="230"/>
      <c r="EX1051" s="230"/>
      <c r="EY1051" s="230"/>
      <c r="EZ1051" s="230"/>
      <c r="FA1051" s="230"/>
      <c r="FB1051" s="230"/>
      <c r="FC1051" s="230"/>
      <c r="FD1051" s="230"/>
      <c r="FE1051" s="230"/>
      <c r="FF1051" s="230"/>
      <c r="FG1051" s="230"/>
      <c r="FH1051" s="230"/>
      <c r="FI1051" s="230"/>
      <c r="FJ1051" s="230"/>
      <c r="FK1051" s="230"/>
      <c r="FL1051" s="230"/>
      <c r="FM1051" s="230"/>
      <c r="FN1051" s="230"/>
      <c r="FO1051" s="230"/>
      <c r="FP1051" s="230"/>
      <c r="FQ1051" s="230"/>
      <c r="FR1051" s="230"/>
      <c r="FS1051" s="230"/>
      <c r="FT1051" s="230"/>
      <c r="FU1051" s="230"/>
      <c r="FV1051" s="230"/>
      <c r="FW1051" s="230"/>
      <c r="FX1051" s="230"/>
      <c r="FY1051" s="230"/>
      <c r="FZ1051" s="230"/>
      <c r="GA1051" s="230"/>
      <c r="GB1051" s="230"/>
      <c r="GC1051" s="230"/>
      <c r="GD1051" s="230"/>
      <c r="GE1051" s="230"/>
      <c r="GF1051" s="230"/>
      <c r="GG1051" s="230"/>
      <c r="GH1051" s="230"/>
      <c r="GI1051" s="230"/>
      <c r="GJ1051" s="230"/>
      <c r="GK1051" s="230"/>
      <c r="GL1051" s="230"/>
      <c r="GM1051" s="230"/>
      <c r="GN1051" s="230"/>
      <c r="GO1051" s="230"/>
      <c r="GP1051" s="230"/>
      <c r="GQ1051" s="230"/>
      <c r="GR1051" s="230"/>
      <c r="GS1051" s="230"/>
      <c r="GT1051" s="230"/>
      <c r="GU1051" s="230"/>
      <c r="GV1051" s="230"/>
      <c r="GW1051" s="230"/>
      <c r="GX1051" s="230"/>
      <c r="GY1051" s="230"/>
      <c r="GZ1051" s="230"/>
      <c r="HA1051" s="230"/>
      <c r="HB1051" s="230"/>
      <c r="HC1051" s="230"/>
      <c r="HD1051" s="230"/>
      <c r="HE1051" s="230"/>
      <c r="HF1051" s="230"/>
      <c r="HG1051" s="230"/>
      <c r="HH1051" s="230"/>
      <c r="HI1051" s="230"/>
      <c r="HJ1051" s="230"/>
      <c r="HK1051" s="230"/>
      <c r="HL1051" s="230"/>
      <c r="HM1051" s="230"/>
      <c r="HN1051" s="230"/>
      <c r="HO1051" s="230"/>
      <c r="HP1051" s="230"/>
      <c r="HQ1051" s="230"/>
      <c r="HR1051" s="230"/>
      <c r="HS1051" s="230"/>
      <c r="HT1051" s="230"/>
      <c r="HU1051" s="230"/>
    </row>
    <row r="1052" spans="1:229" s="231" customFormat="1" ht="38.25">
      <c r="A1052" s="172">
        <f t="shared" si="31"/>
        <v>1043</v>
      </c>
      <c r="B1052" s="173" t="s">
        <v>1965</v>
      </c>
      <c r="C1052" s="186" t="s">
        <v>2058</v>
      </c>
      <c r="D1052" s="182" t="s">
        <v>1968</v>
      </c>
      <c r="E1052" s="183" t="s">
        <v>1606</v>
      </c>
      <c r="F1052" s="183"/>
      <c r="G1052" s="183" t="s">
        <v>2059</v>
      </c>
      <c r="H1052" s="234" t="s">
        <v>1929</v>
      </c>
      <c r="I1052" s="172">
        <v>738</v>
      </c>
      <c r="J1052" s="185">
        <v>41240</v>
      </c>
      <c r="K1052" s="184">
        <v>640000</v>
      </c>
      <c r="L1052" s="172" t="s">
        <v>1603</v>
      </c>
      <c r="M1052" s="179" t="s">
        <v>2450</v>
      </c>
      <c r="N1052" s="172" t="s">
        <v>878</v>
      </c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30"/>
      <c r="Z1052" s="230"/>
      <c r="AA1052" s="230"/>
      <c r="AB1052" s="230"/>
      <c r="AC1052" s="230"/>
      <c r="AD1052" s="230"/>
      <c r="AE1052" s="230"/>
      <c r="AF1052" s="230"/>
      <c r="AG1052" s="230"/>
      <c r="AH1052" s="230"/>
      <c r="AI1052" s="230"/>
      <c r="AJ1052" s="230"/>
      <c r="AK1052" s="230"/>
      <c r="AL1052" s="230"/>
      <c r="AM1052" s="230"/>
      <c r="AN1052" s="230"/>
      <c r="AO1052" s="230"/>
      <c r="AP1052" s="230"/>
      <c r="AQ1052" s="230"/>
      <c r="AR1052" s="230"/>
      <c r="AS1052" s="230"/>
      <c r="AT1052" s="230"/>
      <c r="AU1052" s="230"/>
      <c r="AV1052" s="230"/>
      <c r="AW1052" s="230"/>
      <c r="AX1052" s="230"/>
      <c r="AY1052" s="230"/>
      <c r="AZ1052" s="230"/>
      <c r="BA1052" s="230"/>
      <c r="BB1052" s="230"/>
      <c r="BC1052" s="230"/>
      <c r="BD1052" s="230"/>
      <c r="BE1052" s="230"/>
      <c r="BF1052" s="230"/>
      <c r="BG1052" s="230"/>
      <c r="BH1052" s="230"/>
      <c r="BI1052" s="230"/>
      <c r="BJ1052" s="230"/>
      <c r="BK1052" s="230"/>
      <c r="BL1052" s="230"/>
      <c r="BM1052" s="230"/>
      <c r="BN1052" s="230"/>
      <c r="BO1052" s="230"/>
      <c r="BP1052" s="230"/>
      <c r="BQ1052" s="230"/>
      <c r="BR1052" s="230"/>
      <c r="BS1052" s="230"/>
      <c r="BT1052" s="230"/>
      <c r="BU1052" s="230"/>
      <c r="BV1052" s="230"/>
      <c r="BW1052" s="230"/>
      <c r="BX1052" s="230"/>
      <c r="BY1052" s="230"/>
      <c r="BZ1052" s="230"/>
      <c r="CA1052" s="230"/>
      <c r="CB1052" s="230"/>
      <c r="CC1052" s="230"/>
      <c r="CD1052" s="230"/>
      <c r="CE1052" s="230"/>
      <c r="CF1052" s="230"/>
      <c r="CG1052" s="230"/>
      <c r="CH1052" s="230"/>
      <c r="CI1052" s="230"/>
      <c r="CJ1052" s="230"/>
      <c r="CK1052" s="230"/>
      <c r="CL1052" s="230"/>
      <c r="CM1052" s="230"/>
      <c r="CN1052" s="230"/>
      <c r="CO1052" s="230"/>
      <c r="CP1052" s="230"/>
      <c r="CQ1052" s="230"/>
      <c r="CR1052" s="230"/>
      <c r="CS1052" s="230"/>
      <c r="CT1052" s="230"/>
      <c r="CU1052" s="230"/>
      <c r="CV1052" s="230"/>
      <c r="CW1052" s="230"/>
      <c r="CX1052" s="230"/>
      <c r="CY1052" s="230"/>
      <c r="CZ1052" s="230"/>
      <c r="DA1052" s="230"/>
      <c r="DB1052" s="230"/>
      <c r="DC1052" s="230"/>
      <c r="DD1052" s="230"/>
      <c r="DE1052" s="230"/>
      <c r="DF1052" s="230"/>
      <c r="DG1052" s="230"/>
      <c r="DH1052" s="230"/>
      <c r="DI1052" s="230"/>
      <c r="DJ1052" s="230"/>
      <c r="DK1052" s="230"/>
      <c r="DL1052" s="230"/>
      <c r="DM1052" s="230"/>
      <c r="DN1052" s="230"/>
      <c r="DO1052" s="230"/>
      <c r="DP1052" s="230"/>
      <c r="DQ1052" s="230"/>
      <c r="DR1052" s="230"/>
      <c r="DS1052" s="230"/>
      <c r="DT1052" s="230"/>
      <c r="DU1052" s="230"/>
      <c r="DV1052" s="230"/>
      <c r="DW1052" s="230"/>
      <c r="DX1052" s="230"/>
      <c r="DY1052" s="230"/>
      <c r="DZ1052" s="230"/>
      <c r="EA1052" s="230"/>
      <c r="EB1052" s="230"/>
      <c r="EC1052" s="230"/>
      <c r="ED1052" s="230"/>
      <c r="EE1052" s="230"/>
      <c r="EF1052" s="230"/>
      <c r="EG1052" s="230"/>
      <c r="EH1052" s="230"/>
      <c r="EI1052" s="230"/>
      <c r="EJ1052" s="230"/>
      <c r="EK1052" s="230"/>
      <c r="EL1052" s="230"/>
      <c r="EM1052" s="230"/>
      <c r="EN1052" s="230"/>
      <c r="EO1052" s="230"/>
      <c r="EP1052" s="230"/>
      <c r="EQ1052" s="230"/>
      <c r="ER1052" s="230"/>
      <c r="ES1052" s="230"/>
      <c r="ET1052" s="230"/>
      <c r="EU1052" s="230"/>
      <c r="EV1052" s="230"/>
      <c r="EW1052" s="230"/>
      <c r="EX1052" s="230"/>
      <c r="EY1052" s="230"/>
      <c r="EZ1052" s="230"/>
      <c r="FA1052" s="230"/>
      <c r="FB1052" s="230"/>
      <c r="FC1052" s="230"/>
      <c r="FD1052" s="230"/>
      <c r="FE1052" s="230"/>
      <c r="FF1052" s="230"/>
      <c r="FG1052" s="230"/>
      <c r="FH1052" s="230"/>
      <c r="FI1052" s="230"/>
      <c r="FJ1052" s="230"/>
      <c r="FK1052" s="230"/>
      <c r="FL1052" s="230"/>
      <c r="FM1052" s="230"/>
      <c r="FN1052" s="230"/>
      <c r="FO1052" s="230"/>
      <c r="FP1052" s="230"/>
      <c r="FQ1052" s="230"/>
      <c r="FR1052" s="230"/>
      <c r="FS1052" s="230"/>
      <c r="FT1052" s="230"/>
      <c r="FU1052" s="230"/>
      <c r="FV1052" s="230"/>
      <c r="FW1052" s="230"/>
      <c r="FX1052" s="230"/>
      <c r="FY1052" s="230"/>
      <c r="FZ1052" s="230"/>
      <c r="GA1052" s="230"/>
      <c r="GB1052" s="230"/>
      <c r="GC1052" s="230"/>
      <c r="GD1052" s="230"/>
      <c r="GE1052" s="230"/>
      <c r="GF1052" s="230"/>
      <c r="GG1052" s="230"/>
      <c r="GH1052" s="230"/>
      <c r="GI1052" s="230"/>
      <c r="GJ1052" s="230"/>
      <c r="GK1052" s="230"/>
      <c r="GL1052" s="230"/>
      <c r="GM1052" s="230"/>
      <c r="GN1052" s="230"/>
      <c r="GO1052" s="230"/>
      <c r="GP1052" s="230"/>
      <c r="GQ1052" s="230"/>
      <c r="GR1052" s="230"/>
      <c r="GS1052" s="230"/>
      <c r="GT1052" s="230"/>
      <c r="GU1052" s="230"/>
      <c r="GV1052" s="230"/>
      <c r="GW1052" s="230"/>
      <c r="GX1052" s="230"/>
      <c r="GY1052" s="230"/>
      <c r="GZ1052" s="230"/>
      <c r="HA1052" s="230"/>
      <c r="HB1052" s="230"/>
      <c r="HC1052" s="230"/>
      <c r="HD1052" s="230"/>
      <c r="HE1052" s="230"/>
      <c r="HF1052" s="230"/>
      <c r="HG1052" s="230"/>
      <c r="HH1052" s="230"/>
      <c r="HI1052" s="230"/>
      <c r="HJ1052" s="230"/>
      <c r="HK1052" s="230"/>
      <c r="HL1052" s="230"/>
      <c r="HM1052" s="230"/>
      <c r="HN1052" s="230"/>
      <c r="HO1052" s="230"/>
      <c r="HP1052" s="230"/>
      <c r="HQ1052" s="230"/>
      <c r="HR1052" s="230"/>
      <c r="HS1052" s="230"/>
      <c r="HT1052" s="230"/>
      <c r="HU1052" s="230"/>
    </row>
    <row r="1053" spans="1:229" s="231" customFormat="1" ht="38.25">
      <c r="A1053" s="172">
        <f t="shared" si="31"/>
        <v>1044</v>
      </c>
      <c r="B1053" s="173" t="s">
        <v>2062</v>
      </c>
      <c r="C1053" s="186" t="s">
        <v>2063</v>
      </c>
      <c r="D1053" s="182" t="s">
        <v>1968</v>
      </c>
      <c r="E1053" s="183" t="s">
        <v>1608</v>
      </c>
      <c r="F1053" s="183" t="s">
        <v>2050</v>
      </c>
      <c r="G1053" s="183" t="s">
        <v>2064</v>
      </c>
      <c r="H1053" s="234" t="s">
        <v>1929</v>
      </c>
      <c r="I1053" s="172">
        <v>738</v>
      </c>
      <c r="J1053" s="185">
        <v>41240</v>
      </c>
      <c r="K1053" s="184">
        <v>167000</v>
      </c>
      <c r="L1053" s="172" t="s">
        <v>1603</v>
      </c>
      <c r="M1053" s="179" t="s">
        <v>2448</v>
      </c>
      <c r="N1053" s="172" t="s">
        <v>878</v>
      </c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30"/>
      <c r="Z1053" s="230"/>
      <c r="AA1053" s="230"/>
      <c r="AB1053" s="230"/>
      <c r="AC1053" s="230"/>
      <c r="AD1053" s="230"/>
      <c r="AE1053" s="230"/>
      <c r="AF1053" s="230"/>
      <c r="AG1053" s="230"/>
      <c r="AH1053" s="230"/>
      <c r="AI1053" s="230"/>
      <c r="AJ1053" s="230"/>
      <c r="AK1053" s="230"/>
      <c r="AL1053" s="230"/>
      <c r="AM1053" s="230"/>
      <c r="AN1053" s="230"/>
      <c r="AO1053" s="230"/>
      <c r="AP1053" s="230"/>
      <c r="AQ1053" s="230"/>
      <c r="AR1053" s="230"/>
      <c r="AS1053" s="230"/>
      <c r="AT1053" s="230"/>
      <c r="AU1053" s="230"/>
      <c r="AV1053" s="230"/>
      <c r="AW1053" s="230"/>
      <c r="AX1053" s="230"/>
      <c r="AY1053" s="230"/>
      <c r="AZ1053" s="230"/>
      <c r="BA1053" s="230"/>
      <c r="BB1053" s="230"/>
      <c r="BC1053" s="230"/>
      <c r="BD1053" s="230"/>
      <c r="BE1053" s="230"/>
      <c r="BF1053" s="230"/>
      <c r="BG1053" s="230"/>
      <c r="BH1053" s="230"/>
      <c r="BI1053" s="230"/>
      <c r="BJ1053" s="230"/>
      <c r="BK1053" s="230"/>
      <c r="BL1053" s="230"/>
      <c r="BM1053" s="230"/>
      <c r="BN1053" s="230"/>
      <c r="BO1053" s="230"/>
      <c r="BP1053" s="230"/>
      <c r="BQ1053" s="230"/>
      <c r="BR1053" s="230"/>
      <c r="BS1053" s="230"/>
      <c r="BT1053" s="230"/>
      <c r="BU1053" s="230"/>
      <c r="BV1053" s="230"/>
      <c r="BW1053" s="230"/>
      <c r="BX1053" s="230"/>
      <c r="BY1053" s="230"/>
      <c r="BZ1053" s="230"/>
      <c r="CA1053" s="230"/>
      <c r="CB1053" s="230"/>
      <c r="CC1053" s="230"/>
      <c r="CD1053" s="230"/>
      <c r="CE1053" s="230"/>
      <c r="CF1053" s="230"/>
      <c r="CG1053" s="230"/>
      <c r="CH1053" s="230"/>
      <c r="CI1053" s="230"/>
      <c r="CJ1053" s="230"/>
      <c r="CK1053" s="230"/>
      <c r="CL1053" s="230"/>
      <c r="CM1053" s="230"/>
      <c r="CN1053" s="230"/>
      <c r="CO1053" s="230"/>
      <c r="CP1053" s="230"/>
      <c r="CQ1053" s="230"/>
      <c r="CR1053" s="230"/>
      <c r="CS1053" s="230"/>
      <c r="CT1053" s="230"/>
      <c r="CU1053" s="230"/>
      <c r="CV1053" s="230"/>
      <c r="CW1053" s="230"/>
      <c r="CX1053" s="230"/>
      <c r="CY1053" s="230"/>
      <c r="CZ1053" s="230"/>
      <c r="DA1053" s="230"/>
      <c r="DB1053" s="230"/>
      <c r="DC1053" s="230"/>
      <c r="DD1053" s="230"/>
      <c r="DE1053" s="230"/>
      <c r="DF1053" s="230"/>
      <c r="DG1053" s="230"/>
      <c r="DH1053" s="230"/>
      <c r="DI1053" s="230"/>
      <c r="DJ1053" s="230"/>
      <c r="DK1053" s="230"/>
      <c r="DL1053" s="230"/>
      <c r="DM1053" s="230"/>
      <c r="DN1053" s="230"/>
      <c r="DO1053" s="230"/>
      <c r="DP1053" s="230"/>
      <c r="DQ1053" s="230"/>
      <c r="DR1053" s="230"/>
      <c r="DS1053" s="230"/>
      <c r="DT1053" s="230"/>
      <c r="DU1053" s="230"/>
      <c r="DV1053" s="230"/>
      <c r="DW1053" s="230"/>
      <c r="DX1053" s="230"/>
      <c r="DY1053" s="230"/>
      <c r="DZ1053" s="230"/>
      <c r="EA1053" s="230"/>
      <c r="EB1053" s="230"/>
      <c r="EC1053" s="230"/>
      <c r="ED1053" s="230"/>
      <c r="EE1053" s="230"/>
      <c r="EF1053" s="230"/>
      <c r="EG1053" s="230"/>
      <c r="EH1053" s="230"/>
      <c r="EI1053" s="230"/>
      <c r="EJ1053" s="230"/>
      <c r="EK1053" s="230"/>
      <c r="EL1053" s="230"/>
      <c r="EM1053" s="230"/>
      <c r="EN1053" s="230"/>
      <c r="EO1053" s="230"/>
      <c r="EP1053" s="230"/>
      <c r="EQ1053" s="230"/>
      <c r="ER1053" s="230"/>
      <c r="ES1053" s="230"/>
      <c r="ET1053" s="230"/>
      <c r="EU1053" s="230"/>
      <c r="EV1053" s="230"/>
      <c r="EW1053" s="230"/>
      <c r="EX1053" s="230"/>
      <c r="EY1053" s="230"/>
      <c r="EZ1053" s="230"/>
      <c r="FA1053" s="230"/>
      <c r="FB1053" s="230"/>
      <c r="FC1053" s="230"/>
      <c r="FD1053" s="230"/>
      <c r="FE1053" s="230"/>
      <c r="FF1053" s="230"/>
      <c r="FG1053" s="230"/>
      <c r="FH1053" s="230"/>
      <c r="FI1053" s="230"/>
      <c r="FJ1053" s="230"/>
      <c r="FK1053" s="230"/>
      <c r="FL1053" s="230"/>
      <c r="FM1053" s="230"/>
      <c r="FN1053" s="230"/>
      <c r="FO1053" s="230"/>
      <c r="FP1053" s="230"/>
      <c r="FQ1053" s="230"/>
      <c r="FR1053" s="230"/>
      <c r="FS1053" s="230"/>
      <c r="FT1053" s="230"/>
      <c r="FU1053" s="230"/>
      <c r="FV1053" s="230"/>
      <c r="FW1053" s="230"/>
      <c r="FX1053" s="230"/>
      <c r="FY1053" s="230"/>
      <c r="FZ1053" s="230"/>
      <c r="GA1053" s="230"/>
      <c r="GB1053" s="230"/>
      <c r="GC1053" s="230"/>
      <c r="GD1053" s="230"/>
      <c r="GE1053" s="230"/>
      <c r="GF1053" s="230"/>
      <c r="GG1053" s="230"/>
      <c r="GH1053" s="230"/>
      <c r="GI1053" s="230"/>
      <c r="GJ1053" s="230"/>
      <c r="GK1053" s="230"/>
      <c r="GL1053" s="230"/>
      <c r="GM1053" s="230"/>
      <c r="GN1053" s="230"/>
      <c r="GO1053" s="230"/>
      <c r="GP1053" s="230"/>
      <c r="GQ1053" s="230"/>
      <c r="GR1053" s="230"/>
      <c r="GS1053" s="230"/>
      <c r="GT1053" s="230"/>
      <c r="GU1053" s="230"/>
      <c r="GV1053" s="230"/>
      <c r="GW1053" s="230"/>
      <c r="GX1053" s="230"/>
      <c r="GY1053" s="230"/>
      <c r="GZ1053" s="230"/>
      <c r="HA1053" s="230"/>
      <c r="HB1053" s="230"/>
      <c r="HC1053" s="230"/>
      <c r="HD1053" s="230"/>
      <c r="HE1053" s="230"/>
      <c r="HF1053" s="230"/>
      <c r="HG1053" s="230"/>
      <c r="HH1053" s="230"/>
      <c r="HI1053" s="230"/>
      <c r="HJ1053" s="230"/>
      <c r="HK1053" s="230"/>
      <c r="HL1053" s="230"/>
      <c r="HM1053" s="230"/>
      <c r="HN1053" s="230"/>
      <c r="HO1053" s="230"/>
      <c r="HP1053" s="230"/>
      <c r="HQ1053" s="230"/>
      <c r="HR1053" s="230"/>
      <c r="HS1053" s="230"/>
      <c r="HT1053" s="230"/>
      <c r="HU1053" s="230"/>
    </row>
    <row r="1054" spans="1:229" s="231" customFormat="1" ht="38.25">
      <c r="A1054" s="172">
        <f t="shared" si="31"/>
        <v>1045</v>
      </c>
      <c r="B1054" s="173" t="s">
        <v>2065</v>
      </c>
      <c r="C1054" s="186" t="s">
        <v>2063</v>
      </c>
      <c r="D1054" s="182" t="s">
        <v>1968</v>
      </c>
      <c r="E1054" s="183" t="s">
        <v>1608</v>
      </c>
      <c r="F1054" s="183" t="s">
        <v>2060</v>
      </c>
      <c r="G1054" s="183" t="s">
        <v>2064</v>
      </c>
      <c r="H1054" s="234" t="s">
        <v>1929</v>
      </c>
      <c r="I1054" s="172">
        <v>738</v>
      </c>
      <c r="J1054" s="185">
        <v>41240</v>
      </c>
      <c r="K1054" s="184">
        <v>167000</v>
      </c>
      <c r="L1054" s="172" t="s">
        <v>1603</v>
      </c>
      <c r="M1054" s="179" t="s">
        <v>2448</v>
      </c>
      <c r="N1054" s="172" t="s">
        <v>878</v>
      </c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30"/>
      <c r="Z1054" s="230"/>
      <c r="AA1054" s="230"/>
      <c r="AB1054" s="230"/>
      <c r="AC1054" s="230"/>
      <c r="AD1054" s="230"/>
      <c r="AE1054" s="230"/>
      <c r="AF1054" s="230"/>
      <c r="AG1054" s="230"/>
      <c r="AH1054" s="230"/>
      <c r="AI1054" s="230"/>
      <c r="AJ1054" s="230"/>
      <c r="AK1054" s="230"/>
      <c r="AL1054" s="230"/>
      <c r="AM1054" s="230"/>
      <c r="AN1054" s="230"/>
      <c r="AO1054" s="230"/>
      <c r="AP1054" s="230"/>
      <c r="AQ1054" s="230"/>
      <c r="AR1054" s="230"/>
      <c r="AS1054" s="230"/>
      <c r="AT1054" s="230"/>
      <c r="AU1054" s="230"/>
      <c r="AV1054" s="230"/>
      <c r="AW1054" s="230"/>
      <c r="AX1054" s="230"/>
      <c r="AY1054" s="230"/>
      <c r="AZ1054" s="230"/>
      <c r="BA1054" s="230"/>
      <c r="BB1054" s="230"/>
      <c r="BC1054" s="230"/>
      <c r="BD1054" s="230"/>
      <c r="BE1054" s="230"/>
      <c r="BF1054" s="230"/>
      <c r="BG1054" s="230"/>
      <c r="BH1054" s="230"/>
      <c r="BI1054" s="230"/>
      <c r="BJ1054" s="230"/>
      <c r="BK1054" s="230"/>
      <c r="BL1054" s="230"/>
      <c r="BM1054" s="230"/>
      <c r="BN1054" s="230"/>
      <c r="BO1054" s="230"/>
      <c r="BP1054" s="230"/>
      <c r="BQ1054" s="230"/>
      <c r="BR1054" s="230"/>
      <c r="BS1054" s="230"/>
      <c r="BT1054" s="230"/>
      <c r="BU1054" s="230"/>
      <c r="BV1054" s="230"/>
      <c r="BW1054" s="230"/>
      <c r="BX1054" s="230"/>
      <c r="BY1054" s="230"/>
      <c r="BZ1054" s="230"/>
      <c r="CA1054" s="230"/>
      <c r="CB1054" s="230"/>
      <c r="CC1054" s="230"/>
      <c r="CD1054" s="230"/>
      <c r="CE1054" s="230"/>
      <c r="CF1054" s="230"/>
      <c r="CG1054" s="230"/>
      <c r="CH1054" s="230"/>
      <c r="CI1054" s="230"/>
      <c r="CJ1054" s="230"/>
      <c r="CK1054" s="230"/>
      <c r="CL1054" s="230"/>
      <c r="CM1054" s="230"/>
      <c r="CN1054" s="230"/>
      <c r="CO1054" s="230"/>
      <c r="CP1054" s="230"/>
      <c r="CQ1054" s="230"/>
      <c r="CR1054" s="230"/>
      <c r="CS1054" s="230"/>
      <c r="CT1054" s="230"/>
      <c r="CU1054" s="230"/>
      <c r="CV1054" s="230"/>
      <c r="CW1054" s="230"/>
      <c r="CX1054" s="230"/>
      <c r="CY1054" s="230"/>
      <c r="CZ1054" s="230"/>
      <c r="DA1054" s="230"/>
      <c r="DB1054" s="230"/>
      <c r="DC1054" s="230"/>
      <c r="DD1054" s="230"/>
      <c r="DE1054" s="230"/>
      <c r="DF1054" s="230"/>
      <c r="DG1054" s="230"/>
      <c r="DH1054" s="230"/>
      <c r="DI1054" s="230"/>
      <c r="DJ1054" s="230"/>
      <c r="DK1054" s="230"/>
      <c r="DL1054" s="230"/>
      <c r="DM1054" s="230"/>
      <c r="DN1054" s="230"/>
      <c r="DO1054" s="230"/>
      <c r="DP1054" s="230"/>
      <c r="DQ1054" s="230"/>
      <c r="DR1054" s="230"/>
      <c r="DS1054" s="230"/>
      <c r="DT1054" s="230"/>
      <c r="DU1054" s="230"/>
      <c r="DV1054" s="230"/>
      <c r="DW1054" s="230"/>
      <c r="DX1054" s="230"/>
      <c r="DY1054" s="230"/>
      <c r="DZ1054" s="230"/>
      <c r="EA1054" s="230"/>
      <c r="EB1054" s="230"/>
      <c r="EC1054" s="230"/>
      <c r="ED1054" s="230"/>
      <c r="EE1054" s="230"/>
      <c r="EF1054" s="230"/>
      <c r="EG1054" s="230"/>
      <c r="EH1054" s="230"/>
      <c r="EI1054" s="230"/>
      <c r="EJ1054" s="230"/>
      <c r="EK1054" s="230"/>
      <c r="EL1054" s="230"/>
      <c r="EM1054" s="230"/>
      <c r="EN1054" s="230"/>
      <c r="EO1054" s="230"/>
      <c r="EP1054" s="230"/>
      <c r="EQ1054" s="230"/>
      <c r="ER1054" s="230"/>
      <c r="ES1054" s="230"/>
      <c r="ET1054" s="230"/>
      <c r="EU1054" s="230"/>
      <c r="EV1054" s="230"/>
      <c r="EW1054" s="230"/>
      <c r="EX1054" s="230"/>
      <c r="EY1054" s="230"/>
      <c r="EZ1054" s="230"/>
      <c r="FA1054" s="230"/>
      <c r="FB1054" s="230"/>
      <c r="FC1054" s="230"/>
      <c r="FD1054" s="230"/>
      <c r="FE1054" s="230"/>
      <c r="FF1054" s="230"/>
      <c r="FG1054" s="230"/>
      <c r="FH1054" s="230"/>
      <c r="FI1054" s="230"/>
      <c r="FJ1054" s="230"/>
      <c r="FK1054" s="230"/>
      <c r="FL1054" s="230"/>
      <c r="FM1054" s="230"/>
      <c r="FN1054" s="230"/>
      <c r="FO1054" s="230"/>
      <c r="FP1054" s="230"/>
      <c r="FQ1054" s="230"/>
      <c r="FR1054" s="230"/>
      <c r="FS1054" s="230"/>
      <c r="FT1054" s="230"/>
      <c r="FU1054" s="230"/>
      <c r="FV1054" s="230"/>
      <c r="FW1054" s="230"/>
      <c r="FX1054" s="230"/>
      <c r="FY1054" s="230"/>
      <c r="FZ1054" s="230"/>
      <c r="GA1054" s="230"/>
      <c r="GB1054" s="230"/>
      <c r="GC1054" s="230"/>
      <c r="GD1054" s="230"/>
      <c r="GE1054" s="230"/>
      <c r="GF1054" s="230"/>
      <c r="GG1054" s="230"/>
      <c r="GH1054" s="230"/>
      <c r="GI1054" s="230"/>
      <c r="GJ1054" s="230"/>
      <c r="GK1054" s="230"/>
      <c r="GL1054" s="230"/>
      <c r="GM1054" s="230"/>
      <c r="GN1054" s="230"/>
      <c r="GO1054" s="230"/>
      <c r="GP1054" s="230"/>
      <c r="GQ1054" s="230"/>
      <c r="GR1054" s="230"/>
      <c r="GS1054" s="230"/>
      <c r="GT1054" s="230"/>
      <c r="GU1054" s="230"/>
      <c r="GV1054" s="230"/>
      <c r="GW1054" s="230"/>
      <c r="GX1054" s="230"/>
      <c r="GY1054" s="230"/>
      <c r="GZ1054" s="230"/>
      <c r="HA1054" s="230"/>
      <c r="HB1054" s="230"/>
      <c r="HC1054" s="230"/>
      <c r="HD1054" s="230"/>
      <c r="HE1054" s="230"/>
      <c r="HF1054" s="230"/>
      <c r="HG1054" s="230"/>
      <c r="HH1054" s="230"/>
      <c r="HI1054" s="230"/>
      <c r="HJ1054" s="230"/>
      <c r="HK1054" s="230"/>
      <c r="HL1054" s="230"/>
      <c r="HM1054" s="230"/>
      <c r="HN1054" s="230"/>
      <c r="HO1054" s="230"/>
      <c r="HP1054" s="230"/>
      <c r="HQ1054" s="230"/>
      <c r="HR1054" s="230"/>
      <c r="HS1054" s="230"/>
      <c r="HT1054" s="230"/>
      <c r="HU1054" s="230"/>
    </row>
    <row r="1055" spans="1:229" ht="38.25">
      <c r="A1055" s="172">
        <f t="shared" si="31"/>
        <v>1046</v>
      </c>
      <c r="B1055" s="36" t="s">
        <v>2066</v>
      </c>
      <c r="C1055" s="46" t="s">
        <v>2067</v>
      </c>
      <c r="D1055" s="47" t="s">
        <v>1968</v>
      </c>
      <c r="E1055" s="45" t="s">
        <v>1607</v>
      </c>
      <c r="F1055" s="42" t="s">
        <v>1297</v>
      </c>
      <c r="G1055" s="46" t="s">
        <v>2068</v>
      </c>
      <c r="H1055" s="93" t="s">
        <v>1929</v>
      </c>
      <c r="I1055" s="40">
        <v>738</v>
      </c>
      <c r="J1055" s="96">
        <v>41240</v>
      </c>
      <c r="K1055" s="86">
        <v>170000</v>
      </c>
      <c r="L1055" s="41" t="s">
        <v>1603</v>
      </c>
      <c r="M1055" s="55" t="s">
        <v>2447</v>
      </c>
      <c r="N1055" s="41" t="s">
        <v>878</v>
      </c>
    </row>
    <row r="1056" spans="1:229" s="231" customFormat="1" ht="38.25">
      <c r="A1056" s="172">
        <f t="shared" si="31"/>
        <v>1047</v>
      </c>
      <c r="B1056" s="173" t="s">
        <v>2069</v>
      </c>
      <c r="C1056" s="186" t="s">
        <v>2067</v>
      </c>
      <c r="D1056" s="182" t="s">
        <v>1968</v>
      </c>
      <c r="E1056" s="183" t="s">
        <v>1606</v>
      </c>
      <c r="F1056" s="183" t="s">
        <v>2070</v>
      </c>
      <c r="G1056" s="186" t="s">
        <v>2068</v>
      </c>
      <c r="H1056" s="234" t="s">
        <v>1929</v>
      </c>
      <c r="I1056" s="172">
        <v>738</v>
      </c>
      <c r="J1056" s="185">
        <v>41240</v>
      </c>
      <c r="K1056" s="184">
        <v>170000</v>
      </c>
      <c r="L1056" s="172" t="s">
        <v>1603</v>
      </c>
      <c r="M1056" s="179" t="s">
        <v>2450</v>
      </c>
      <c r="N1056" s="172" t="s">
        <v>878</v>
      </c>
      <c r="O1056" s="230"/>
      <c r="P1056" s="230"/>
      <c r="Q1056" s="230"/>
      <c r="R1056" s="230"/>
      <c r="S1056" s="230"/>
      <c r="T1056" s="230"/>
      <c r="U1056" s="230"/>
      <c r="V1056" s="230"/>
      <c r="W1056" s="230"/>
      <c r="X1056" s="230"/>
      <c r="Y1056" s="230"/>
      <c r="Z1056" s="230"/>
      <c r="AA1056" s="230"/>
      <c r="AB1056" s="230"/>
      <c r="AC1056" s="230"/>
      <c r="AD1056" s="230"/>
      <c r="AE1056" s="230"/>
      <c r="AF1056" s="230"/>
      <c r="AG1056" s="230"/>
      <c r="AH1056" s="230"/>
      <c r="AI1056" s="230"/>
      <c r="AJ1056" s="230"/>
      <c r="AK1056" s="230"/>
      <c r="AL1056" s="230"/>
      <c r="AM1056" s="230"/>
      <c r="AN1056" s="230"/>
      <c r="AO1056" s="230"/>
      <c r="AP1056" s="230"/>
      <c r="AQ1056" s="230"/>
      <c r="AR1056" s="230"/>
      <c r="AS1056" s="230"/>
      <c r="AT1056" s="230"/>
      <c r="AU1056" s="230"/>
      <c r="AV1056" s="230"/>
      <c r="AW1056" s="230"/>
      <c r="AX1056" s="230"/>
      <c r="AY1056" s="230"/>
      <c r="AZ1056" s="230"/>
      <c r="BA1056" s="230"/>
      <c r="BB1056" s="230"/>
      <c r="BC1056" s="230"/>
      <c r="BD1056" s="230"/>
      <c r="BE1056" s="230"/>
      <c r="BF1056" s="230"/>
      <c r="BG1056" s="230"/>
      <c r="BH1056" s="230"/>
      <c r="BI1056" s="230"/>
      <c r="BJ1056" s="230"/>
      <c r="BK1056" s="230"/>
      <c r="BL1056" s="230"/>
      <c r="BM1056" s="230"/>
      <c r="BN1056" s="230"/>
      <c r="BO1056" s="230"/>
      <c r="BP1056" s="230"/>
      <c r="BQ1056" s="230"/>
      <c r="BR1056" s="230"/>
      <c r="BS1056" s="230"/>
      <c r="BT1056" s="230"/>
      <c r="BU1056" s="230"/>
      <c r="BV1056" s="230"/>
      <c r="BW1056" s="230"/>
      <c r="BX1056" s="230"/>
      <c r="BY1056" s="230"/>
      <c r="BZ1056" s="230"/>
      <c r="CA1056" s="230"/>
      <c r="CB1056" s="230"/>
      <c r="CC1056" s="230"/>
      <c r="CD1056" s="230"/>
      <c r="CE1056" s="230"/>
      <c r="CF1056" s="230"/>
      <c r="CG1056" s="230"/>
      <c r="CH1056" s="230"/>
      <c r="CI1056" s="230"/>
      <c r="CJ1056" s="230"/>
      <c r="CK1056" s="230"/>
      <c r="CL1056" s="230"/>
      <c r="CM1056" s="230"/>
      <c r="CN1056" s="230"/>
      <c r="CO1056" s="230"/>
      <c r="CP1056" s="230"/>
      <c r="CQ1056" s="230"/>
      <c r="CR1056" s="230"/>
      <c r="CS1056" s="230"/>
      <c r="CT1056" s="230"/>
      <c r="CU1056" s="230"/>
      <c r="CV1056" s="230"/>
      <c r="CW1056" s="230"/>
      <c r="CX1056" s="230"/>
      <c r="CY1056" s="230"/>
      <c r="CZ1056" s="230"/>
      <c r="DA1056" s="230"/>
      <c r="DB1056" s="230"/>
      <c r="DC1056" s="230"/>
      <c r="DD1056" s="230"/>
      <c r="DE1056" s="230"/>
      <c r="DF1056" s="230"/>
      <c r="DG1056" s="230"/>
      <c r="DH1056" s="230"/>
      <c r="DI1056" s="230"/>
      <c r="DJ1056" s="230"/>
      <c r="DK1056" s="230"/>
      <c r="DL1056" s="230"/>
      <c r="DM1056" s="230"/>
      <c r="DN1056" s="230"/>
      <c r="DO1056" s="230"/>
      <c r="DP1056" s="230"/>
      <c r="DQ1056" s="230"/>
      <c r="DR1056" s="230"/>
      <c r="DS1056" s="230"/>
      <c r="DT1056" s="230"/>
      <c r="DU1056" s="230"/>
      <c r="DV1056" s="230"/>
      <c r="DW1056" s="230"/>
      <c r="DX1056" s="230"/>
      <c r="DY1056" s="230"/>
      <c r="DZ1056" s="230"/>
      <c r="EA1056" s="230"/>
      <c r="EB1056" s="230"/>
      <c r="EC1056" s="230"/>
      <c r="ED1056" s="230"/>
      <c r="EE1056" s="230"/>
      <c r="EF1056" s="230"/>
      <c r="EG1056" s="230"/>
      <c r="EH1056" s="230"/>
      <c r="EI1056" s="230"/>
      <c r="EJ1056" s="230"/>
      <c r="EK1056" s="230"/>
      <c r="EL1056" s="230"/>
      <c r="EM1056" s="230"/>
      <c r="EN1056" s="230"/>
      <c r="EO1056" s="230"/>
      <c r="EP1056" s="230"/>
      <c r="EQ1056" s="230"/>
      <c r="ER1056" s="230"/>
      <c r="ES1056" s="230"/>
      <c r="ET1056" s="230"/>
      <c r="EU1056" s="230"/>
      <c r="EV1056" s="230"/>
      <c r="EW1056" s="230"/>
      <c r="EX1056" s="230"/>
      <c r="EY1056" s="230"/>
      <c r="EZ1056" s="230"/>
      <c r="FA1056" s="230"/>
      <c r="FB1056" s="230"/>
      <c r="FC1056" s="230"/>
      <c r="FD1056" s="230"/>
      <c r="FE1056" s="230"/>
      <c r="FF1056" s="230"/>
      <c r="FG1056" s="230"/>
      <c r="FH1056" s="230"/>
      <c r="FI1056" s="230"/>
      <c r="FJ1056" s="230"/>
      <c r="FK1056" s="230"/>
      <c r="FL1056" s="230"/>
      <c r="FM1056" s="230"/>
      <c r="FN1056" s="230"/>
      <c r="FO1056" s="230"/>
      <c r="FP1056" s="230"/>
      <c r="FQ1056" s="230"/>
      <c r="FR1056" s="230"/>
      <c r="FS1056" s="230"/>
      <c r="FT1056" s="230"/>
      <c r="FU1056" s="230"/>
      <c r="FV1056" s="230"/>
      <c r="FW1056" s="230"/>
      <c r="FX1056" s="230"/>
      <c r="FY1056" s="230"/>
      <c r="FZ1056" s="230"/>
      <c r="GA1056" s="230"/>
      <c r="GB1056" s="230"/>
      <c r="GC1056" s="230"/>
      <c r="GD1056" s="230"/>
      <c r="GE1056" s="230"/>
      <c r="GF1056" s="230"/>
      <c r="GG1056" s="230"/>
      <c r="GH1056" s="230"/>
      <c r="GI1056" s="230"/>
      <c r="GJ1056" s="230"/>
      <c r="GK1056" s="230"/>
      <c r="GL1056" s="230"/>
      <c r="GM1056" s="230"/>
      <c r="GN1056" s="230"/>
      <c r="GO1056" s="230"/>
      <c r="GP1056" s="230"/>
      <c r="GQ1056" s="230"/>
      <c r="GR1056" s="230"/>
      <c r="GS1056" s="230"/>
      <c r="GT1056" s="230"/>
      <c r="GU1056" s="230"/>
      <c r="GV1056" s="230"/>
      <c r="GW1056" s="230"/>
      <c r="GX1056" s="230"/>
      <c r="GY1056" s="230"/>
      <c r="GZ1056" s="230"/>
      <c r="HA1056" s="230"/>
      <c r="HB1056" s="230"/>
      <c r="HC1056" s="230"/>
      <c r="HD1056" s="230"/>
      <c r="HE1056" s="230"/>
      <c r="HF1056" s="230"/>
      <c r="HG1056" s="230"/>
      <c r="HH1056" s="230"/>
      <c r="HI1056" s="230"/>
      <c r="HJ1056" s="230"/>
      <c r="HK1056" s="230"/>
      <c r="HL1056" s="230"/>
      <c r="HM1056" s="230"/>
      <c r="HN1056" s="230"/>
      <c r="HO1056" s="230"/>
      <c r="HP1056" s="230"/>
      <c r="HQ1056" s="230"/>
      <c r="HR1056" s="230"/>
      <c r="HS1056" s="230"/>
      <c r="HT1056" s="230"/>
      <c r="HU1056" s="230"/>
    </row>
    <row r="1057" spans="1:229" s="231" customFormat="1" ht="38.25">
      <c r="A1057" s="172">
        <f t="shared" si="31"/>
        <v>1048</v>
      </c>
      <c r="B1057" s="173" t="s">
        <v>2071</v>
      </c>
      <c r="C1057" s="186" t="s">
        <v>2072</v>
      </c>
      <c r="D1057" s="182" t="s">
        <v>1968</v>
      </c>
      <c r="E1057" s="183" t="s">
        <v>1606</v>
      </c>
      <c r="F1057" s="183"/>
      <c r="G1057" s="186" t="s">
        <v>2073</v>
      </c>
      <c r="H1057" s="234" t="s">
        <v>1929</v>
      </c>
      <c r="I1057" s="172">
        <v>738</v>
      </c>
      <c r="J1057" s="185">
        <v>41240</v>
      </c>
      <c r="K1057" s="184">
        <v>216833.33</v>
      </c>
      <c r="L1057" s="172" t="s">
        <v>1603</v>
      </c>
      <c r="M1057" s="179" t="s">
        <v>2450</v>
      </c>
      <c r="N1057" s="172" t="s">
        <v>878</v>
      </c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30"/>
      <c r="Z1057" s="230"/>
      <c r="AA1057" s="230"/>
      <c r="AB1057" s="230"/>
      <c r="AC1057" s="230"/>
      <c r="AD1057" s="230"/>
      <c r="AE1057" s="230"/>
      <c r="AF1057" s="230"/>
      <c r="AG1057" s="230"/>
      <c r="AH1057" s="230"/>
      <c r="AI1057" s="230"/>
      <c r="AJ1057" s="230"/>
      <c r="AK1057" s="230"/>
      <c r="AL1057" s="230"/>
      <c r="AM1057" s="230"/>
      <c r="AN1057" s="230"/>
      <c r="AO1057" s="230"/>
      <c r="AP1057" s="230"/>
      <c r="AQ1057" s="230"/>
      <c r="AR1057" s="230"/>
      <c r="AS1057" s="230"/>
      <c r="AT1057" s="230"/>
      <c r="AU1057" s="230"/>
      <c r="AV1057" s="230"/>
      <c r="AW1057" s="230"/>
      <c r="AX1057" s="230"/>
      <c r="AY1057" s="230"/>
      <c r="AZ1057" s="230"/>
      <c r="BA1057" s="230"/>
      <c r="BB1057" s="230"/>
      <c r="BC1057" s="230"/>
      <c r="BD1057" s="230"/>
      <c r="BE1057" s="230"/>
      <c r="BF1057" s="230"/>
      <c r="BG1057" s="230"/>
      <c r="BH1057" s="230"/>
      <c r="BI1057" s="230"/>
      <c r="BJ1057" s="230"/>
      <c r="BK1057" s="230"/>
      <c r="BL1057" s="230"/>
      <c r="BM1057" s="230"/>
      <c r="BN1057" s="230"/>
      <c r="BO1057" s="230"/>
      <c r="BP1057" s="230"/>
      <c r="BQ1057" s="230"/>
      <c r="BR1057" s="230"/>
      <c r="BS1057" s="230"/>
      <c r="BT1057" s="230"/>
      <c r="BU1057" s="230"/>
      <c r="BV1057" s="230"/>
      <c r="BW1057" s="230"/>
      <c r="BX1057" s="230"/>
      <c r="BY1057" s="230"/>
      <c r="BZ1057" s="230"/>
      <c r="CA1057" s="230"/>
      <c r="CB1057" s="230"/>
      <c r="CC1057" s="230"/>
      <c r="CD1057" s="230"/>
      <c r="CE1057" s="230"/>
      <c r="CF1057" s="230"/>
      <c r="CG1057" s="230"/>
      <c r="CH1057" s="230"/>
      <c r="CI1057" s="230"/>
      <c r="CJ1057" s="230"/>
      <c r="CK1057" s="230"/>
      <c r="CL1057" s="230"/>
      <c r="CM1057" s="230"/>
      <c r="CN1057" s="230"/>
      <c r="CO1057" s="230"/>
      <c r="CP1057" s="230"/>
      <c r="CQ1057" s="230"/>
      <c r="CR1057" s="230"/>
      <c r="CS1057" s="230"/>
      <c r="CT1057" s="230"/>
      <c r="CU1057" s="230"/>
      <c r="CV1057" s="230"/>
      <c r="CW1057" s="230"/>
      <c r="CX1057" s="230"/>
      <c r="CY1057" s="230"/>
      <c r="CZ1057" s="230"/>
      <c r="DA1057" s="230"/>
      <c r="DB1057" s="230"/>
      <c r="DC1057" s="230"/>
      <c r="DD1057" s="230"/>
      <c r="DE1057" s="230"/>
      <c r="DF1057" s="230"/>
      <c r="DG1057" s="230"/>
      <c r="DH1057" s="230"/>
      <c r="DI1057" s="230"/>
      <c r="DJ1057" s="230"/>
      <c r="DK1057" s="230"/>
      <c r="DL1057" s="230"/>
      <c r="DM1057" s="230"/>
      <c r="DN1057" s="230"/>
      <c r="DO1057" s="230"/>
      <c r="DP1057" s="230"/>
      <c r="DQ1057" s="230"/>
      <c r="DR1057" s="230"/>
      <c r="DS1057" s="230"/>
      <c r="DT1057" s="230"/>
      <c r="DU1057" s="230"/>
      <c r="DV1057" s="230"/>
      <c r="DW1057" s="230"/>
      <c r="DX1057" s="230"/>
      <c r="DY1057" s="230"/>
      <c r="DZ1057" s="230"/>
      <c r="EA1057" s="230"/>
      <c r="EB1057" s="230"/>
      <c r="EC1057" s="230"/>
      <c r="ED1057" s="230"/>
      <c r="EE1057" s="230"/>
      <c r="EF1057" s="230"/>
      <c r="EG1057" s="230"/>
      <c r="EH1057" s="230"/>
      <c r="EI1057" s="230"/>
      <c r="EJ1057" s="230"/>
      <c r="EK1057" s="230"/>
      <c r="EL1057" s="230"/>
      <c r="EM1057" s="230"/>
      <c r="EN1057" s="230"/>
      <c r="EO1057" s="230"/>
      <c r="EP1057" s="230"/>
      <c r="EQ1057" s="230"/>
      <c r="ER1057" s="230"/>
      <c r="ES1057" s="230"/>
      <c r="ET1057" s="230"/>
      <c r="EU1057" s="230"/>
      <c r="EV1057" s="230"/>
      <c r="EW1057" s="230"/>
      <c r="EX1057" s="230"/>
      <c r="EY1057" s="230"/>
      <c r="EZ1057" s="230"/>
      <c r="FA1057" s="230"/>
      <c r="FB1057" s="230"/>
      <c r="FC1057" s="230"/>
      <c r="FD1057" s="230"/>
      <c r="FE1057" s="230"/>
      <c r="FF1057" s="230"/>
      <c r="FG1057" s="230"/>
      <c r="FH1057" s="230"/>
      <c r="FI1057" s="230"/>
      <c r="FJ1057" s="230"/>
      <c r="FK1057" s="230"/>
      <c r="FL1057" s="230"/>
      <c r="FM1057" s="230"/>
      <c r="FN1057" s="230"/>
      <c r="FO1057" s="230"/>
      <c r="FP1057" s="230"/>
      <c r="FQ1057" s="230"/>
      <c r="FR1057" s="230"/>
      <c r="FS1057" s="230"/>
      <c r="FT1057" s="230"/>
      <c r="FU1057" s="230"/>
      <c r="FV1057" s="230"/>
      <c r="FW1057" s="230"/>
      <c r="FX1057" s="230"/>
      <c r="FY1057" s="230"/>
      <c r="FZ1057" s="230"/>
      <c r="GA1057" s="230"/>
      <c r="GB1057" s="230"/>
      <c r="GC1057" s="230"/>
      <c r="GD1057" s="230"/>
      <c r="GE1057" s="230"/>
      <c r="GF1057" s="230"/>
      <c r="GG1057" s="230"/>
      <c r="GH1057" s="230"/>
      <c r="GI1057" s="230"/>
      <c r="GJ1057" s="230"/>
      <c r="GK1057" s="230"/>
      <c r="GL1057" s="230"/>
      <c r="GM1057" s="230"/>
      <c r="GN1057" s="230"/>
      <c r="GO1057" s="230"/>
      <c r="GP1057" s="230"/>
      <c r="GQ1057" s="230"/>
      <c r="GR1057" s="230"/>
      <c r="GS1057" s="230"/>
      <c r="GT1057" s="230"/>
      <c r="GU1057" s="230"/>
      <c r="GV1057" s="230"/>
      <c r="GW1057" s="230"/>
      <c r="GX1057" s="230"/>
      <c r="GY1057" s="230"/>
      <c r="GZ1057" s="230"/>
      <c r="HA1057" s="230"/>
      <c r="HB1057" s="230"/>
      <c r="HC1057" s="230"/>
      <c r="HD1057" s="230"/>
      <c r="HE1057" s="230"/>
      <c r="HF1057" s="230"/>
      <c r="HG1057" s="230"/>
      <c r="HH1057" s="230"/>
      <c r="HI1057" s="230"/>
      <c r="HJ1057" s="230"/>
      <c r="HK1057" s="230"/>
      <c r="HL1057" s="230"/>
      <c r="HM1057" s="230"/>
      <c r="HN1057" s="230"/>
      <c r="HO1057" s="230"/>
      <c r="HP1057" s="230"/>
      <c r="HQ1057" s="230"/>
      <c r="HR1057" s="230"/>
      <c r="HS1057" s="230"/>
      <c r="HT1057" s="230"/>
      <c r="HU1057" s="230"/>
    </row>
    <row r="1058" spans="1:229" s="231" customFormat="1" ht="38.25">
      <c r="A1058" s="172">
        <f t="shared" si="31"/>
        <v>1049</v>
      </c>
      <c r="B1058" s="173" t="s">
        <v>2074</v>
      </c>
      <c r="C1058" s="186" t="s">
        <v>2072</v>
      </c>
      <c r="D1058" s="182" t="s">
        <v>1968</v>
      </c>
      <c r="E1058" s="183" t="s">
        <v>1606</v>
      </c>
      <c r="F1058" s="183"/>
      <c r="G1058" s="186" t="s">
        <v>2073</v>
      </c>
      <c r="H1058" s="234" t="s">
        <v>1929</v>
      </c>
      <c r="I1058" s="172">
        <v>738</v>
      </c>
      <c r="J1058" s="185">
        <v>41240</v>
      </c>
      <c r="K1058" s="184">
        <v>216833.33</v>
      </c>
      <c r="L1058" s="172" t="s">
        <v>1603</v>
      </c>
      <c r="M1058" s="179" t="s">
        <v>2450</v>
      </c>
      <c r="N1058" s="172" t="s">
        <v>878</v>
      </c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30"/>
      <c r="Z1058" s="230"/>
      <c r="AA1058" s="230"/>
      <c r="AB1058" s="230"/>
      <c r="AC1058" s="230"/>
      <c r="AD1058" s="230"/>
      <c r="AE1058" s="230"/>
      <c r="AF1058" s="230"/>
      <c r="AG1058" s="230"/>
      <c r="AH1058" s="230"/>
      <c r="AI1058" s="230"/>
      <c r="AJ1058" s="230"/>
      <c r="AK1058" s="230"/>
      <c r="AL1058" s="230"/>
      <c r="AM1058" s="230"/>
      <c r="AN1058" s="230"/>
      <c r="AO1058" s="230"/>
      <c r="AP1058" s="230"/>
      <c r="AQ1058" s="230"/>
      <c r="AR1058" s="230"/>
      <c r="AS1058" s="230"/>
      <c r="AT1058" s="230"/>
      <c r="AU1058" s="230"/>
      <c r="AV1058" s="230"/>
      <c r="AW1058" s="230"/>
      <c r="AX1058" s="230"/>
      <c r="AY1058" s="230"/>
      <c r="AZ1058" s="230"/>
      <c r="BA1058" s="230"/>
      <c r="BB1058" s="230"/>
      <c r="BC1058" s="230"/>
      <c r="BD1058" s="230"/>
      <c r="BE1058" s="230"/>
      <c r="BF1058" s="230"/>
      <c r="BG1058" s="230"/>
      <c r="BH1058" s="230"/>
      <c r="BI1058" s="230"/>
      <c r="BJ1058" s="230"/>
      <c r="BK1058" s="230"/>
      <c r="BL1058" s="230"/>
      <c r="BM1058" s="230"/>
      <c r="BN1058" s="230"/>
      <c r="BO1058" s="230"/>
      <c r="BP1058" s="230"/>
      <c r="BQ1058" s="230"/>
      <c r="BR1058" s="230"/>
      <c r="BS1058" s="230"/>
      <c r="BT1058" s="230"/>
      <c r="BU1058" s="230"/>
      <c r="BV1058" s="230"/>
      <c r="BW1058" s="230"/>
      <c r="BX1058" s="230"/>
      <c r="BY1058" s="230"/>
      <c r="BZ1058" s="230"/>
      <c r="CA1058" s="230"/>
      <c r="CB1058" s="230"/>
      <c r="CC1058" s="230"/>
      <c r="CD1058" s="230"/>
      <c r="CE1058" s="230"/>
      <c r="CF1058" s="230"/>
      <c r="CG1058" s="230"/>
      <c r="CH1058" s="230"/>
      <c r="CI1058" s="230"/>
      <c r="CJ1058" s="230"/>
      <c r="CK1058" s="230"/>
      <c r="CL1058" s="230"/>
      <c r="CM1058" s="230"/>
      <c r="CN1058" s="230"/>
      <c r="CO1058" s="230"/>
      <c r="CP1058" s="230"/>
      <c r="CQ1058" s="230"/>
      <c r="CR1058" s="230"/>
      <c r="CS1058" s="230"/>
      <c r="CT1058" s="230"/>
      <c r="CU1058" s="230"/>
      <c r="CV1058" s="230"/>
      <c r="CW1058" s="230"/>
      <c r="CX1058" s="230"/>
      <c r="CY1058" s="230"/>
      <c r="CZ1058" s="230"/>
      <c r="DA1058" s="230"/>
      <c r="DB1058" s="230"/>
      <c r="DC1058" s="230"/>
      <c r="DD1058" s="230"/>
      <c r="DE1058" s="230"/>
      <c r="DF1058" s="230"/>
      <c r="DG1058" s="230"/>
      <c r="DH1058" s="230"/>
      <c r="DI1058" s="230"/>
      <c r="DJ1058" s="230"/>
      <c r="DK1058" s="230"/>
      <c r="DL1058" s="230"/>
      <c r="DM1058" s="230"/>
      <c r="DN1058" s="230"/>
      <c r="DO1058" s="230"/>
      <c r="DP1058" s="230"/>
      <c r="DQ1058" s="230"/>
      <c r="DR1058" s="230"/>
      <c r="DS1058" s="230"/>
      <c r="DT1058" s="230"/>
      <c r="DU1058" s="230"/>
      <c r="DV1058" s="230"/>
      <c r="DW1058" s="230"/>
      <c r="DX1058" s="230"/>
      <c r="DY1058" s="230"/>
      <c r="DZ1058" s="230"/>
      <c r="EA1058" s="230"/>
      <c r="EB1058" s="230"/>
      <c r="EC1058" s="230"/>
      <c r="ED1058" s="230"/>
      <c r="EE1058" s="230"/>
      <c r="EF1058" s="230"/>
      <c r="EG1058" s="230"/>
      <c r="EH1058" s="230"/>
      <c r="EI1058" s="230"/>
      <c r="EJ1058" s="230"/>
      <c r="EK1058" s="230"/>
      <c r="EL1058" s="230"/>
      <c r="EM1058" s="230"/>
      <c r="EN1058" s="230"/>
      <c r="EO1058" s="230"/>
      <c r="EP1058" s="230"/>
      <c r="EQ1058" s="230"/>
      <c r="ER1058" s="230"/>
      <c r="ES1058" s="230"/>
      <c r="ET1058" s="230"/>
      <c r="EU1058" s="230"/>
      <c r="EV1058" s="230"/>
      <c r="EW1058" s="230"/>
      <c r="EX1058" s="230"/>
      <c r="EY1058" s="230"/>
      <c r="EZ1058" s="230"/>
      <c r="FA1058" s="230"/>
      <c r="FB1058" s="230"/>
      <c r="FC1058" s="230"/>
      <c r="FD1058" s="230"/>
      <c r="FE1058" s="230"/>
      <c r="FF1058" s="230"/>
      <c r="FG1058" s="230"/>
      <c r="FH1058" s="230"/>
      <c r="FI1058" s="230"/>
      <c r="FJ1058" s="230"/>
      <c r="FK1058" s="230"/>
      <c r="FL1058" s="230"/>
      <c r="FM1058" s="230"/>
      <c r="FN1058" s="230"/>
      <c r="FO1058" s="230"/>
      <c r="FP1058" s="230"/>
      <c r="FQ1058" s="230"/>
      <c r="FR1058" s="230"/>
      <c r="FS1058" s="230"/>
      <c r="FT1058" s="230"/>
      <c r="FU1058" s="230"/>
      <c r="FV1058" s="230"/>
      <c r="FW1058" s="230"/>
      <c r="FX1058" s="230"/>
      <c r="FY1058" s="230"/>
      <c r="FZ1058" s="230"/>
      <c r="GA1058" s="230"/>
      <c r="GB1058" s="230"/>
      <c r="GC1058" s="230"/>
      <c r="GD1058" s="230"/>
      <c r="GE1058" s="230"/>
      <c r="GF1058" s="230"/>
      <c r="GG1058" s="230"/>
      <c r="GH1058" s="230"/>
      <c r="GI1058" s="230"/>
      <c r="GJ1058" s="230"/>
      <c r="GK1058" s="230"/>
      <c r="GL1058" s="230"/>
      <c r="GM1058" s="230"/>
      <c r="GN1058" s="230"/>
      <c r="GO1058" s="230"/>
      <c r="GP1058" s="230"/>
      <c r="GQ1058" s="230"/>
      <c r="GR1058" s="230"/>
      <c r="GS1058" s="230"/>
      <c r="GT1058" s="230"/>
      <c r="GU1058" s="230"/>
      <c r="GV1058" s="230"/>
      <c r="GW1058" s="230"/>
      <c r="GX1058" s="230"/>
      <c r="GY1058" s="230"/>
      <c r="GZ1058" s="230"/>
      <c r="HA1058" s="230"/>
      <c r="HB1058" s="230"/>
      <c r="HC1058" s="230"/>
      <c r="HD1058" s="230"/>
      <c r="HE1058" s="230"/>
      <c r="HF1058" s="230"/>
      <c r="HG1058" s="230"/>
      <c r="HH1058" s="230"/>
      <c r="HI1058" s="230"/>
      <c r="HJ1058" s="230"/>
      <c r="HK1058" s="230"/>
      <c r="HL1058" s="230"/>
      <c r="HM1058" s="230"/>
      <c r="HN1058" s="230"/>
      <c r="HO1058" s="230"/>
      <c r="HP1058" s="230"/>
      <c r="HQ1058" s="230"/>
      <c r="HR1058" s="230"/>
      <c r="HS1058" s="230"/>
      <c r="HT1058" s="230"/>
      <c r="HU1058" s="230"/>
    </row>
    <row r="1059" spans="1:229" s="231" customFormat="1" ht="38.25">
      <c r="A1059" s="172">
        <f t="shared" si="31"/>
        <v>1050</v>
      </c>
      <c r="B1059" s="173" t="s">
        <v>2075</v>
      </c>
      <c r="C1059" s="186" t="s">
        <v>2072</v>
      </c>
      <c r="D1059" s="182" t="s">
        <v>1968</v>
      </c>
      <c r="E1059" s="183" t="s">
        <v>1606</v>
      </c>
      <c r="F1059" s="183" t="s">
        <v>2070</v>
      </c>
      <c r="G1059" s="186" t="s">
        <v>2073</v>
      </c>
      <c r="H1059" s="234" t="s">
        <v>1929</v>
      </c>
      <c r="I1059" s="172">
        <v>738</v>
      </c>
      <c r="J1059" s="185">
        <v>41240</v>
      </c>
      <c r="K1059" s="184">
        <v>216833.33</v>
      </c>
      <c r="L1059" s="172" t="s">
        <v>1603</v>
      </c>
      <c r="M1059" s="179" t="s">
        <v>2450</v>
      </c>
      <c r="N1059" s="172" t="s">
        <v>878</v>
      </c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30"/>
      <c r="Z1059" s="230"/>
      <c r="AA1059" s="230"/>
      <c r="AB1059" s="230"/>
      <c r="AC1059" s="230"/>
      <c r="AD1059" s="230"/>
      <c r="AE1059" s="230"/>
      <c r="AF1059" s="230"/>
      <c r="AG1059" s="230"/>
      <c r="AH1059" s="230"/>
      <c r="AI1059" s="230"/>
      <c r="AJ1059" s="230"/>
      <c r="AK1059" s="230"/>
      <c r="AL1059" s="230"/>
      <c r="AM1059" s="230"/>
      <c r="AN1059" s="230"/>
      <c r="AO1059" s="230"/>
      <c r="AP1059" s="230"/>
      <c r="AQ1059" s="230"/>
      <c r="AR1059" s="230"/>
      <c r="AS1059" s="230"/>
      <c r="AT1059" s="230"/>
      <c r="AU1059" s="230"/>
      <c r="AV1059" s="230"/>
      <c r="AW1059" s="230"/>
      <c r="AX1059" s="230"/>
      <c r="AY1059" s="230"/>
      <c r="AZ1059" s="230"/>
      <c r="BA1059" s="230"/>
      <c r="BB1059" s="230"/>
      <c r="BC1059" s="230"/>
      <c r="BD1059" s="230"/>
      <c r="BE1059" s="230"/>
      <c r="BF1059" s="230"/>
      <c r="BG1059" s="230"/>
      <c r="BH1059" s="230"/>
      <c r="BI1059" s="230"/>
      <c r="BJ1059" s="230"/>
      <c r="BK1059" s="230"/>
      <c r="BL1059" s="230"/>
      <c r="BM1059" s="230"/>
      <c r="BN1059" s="230"/>
      <c r="BO1059" s="230"/>
      <c r="BP1059" s="230"/>
      <c r="BQ1059" s="230"/>
      <c r="BR1059" s="230"/>
      <c r="BS1059" s="230"/>
      <c r="BT1059" s="230"/>
      <c r="BU1059" s="230"/>
      <c r="BV1059" s="230"/>
      <c r="BW1059" s="230"/>
      <c r="BX1059" s="230"/>
      <c r="BY1059" s="230"/>
      <c r="BZ1059" s="230"/>
      <c r="CA1059" s="230"/>
      <c r="CB1059" s="230"/>
      <c r="CC1059" s="230"/>
      <c r="CD1059" s="230"/>
      <c r="CE1059" s="230"/>
      <c r="CF1059" s="230"/>
      <c r="CG1059" s="230"/>
      <c r="CH1059" s="230"/>
      <c r="CI1059" s="230"/>
      <c r="CJ1059" s="230"/>
      <c r="CK1059" s="230"/>
      <c r="CL1059" s="230"/>
      <c r="CM1059" s="230"/>
      <c r="CN1059" s="230"/>
      <c r="CO1059" s="230"/>
      <c r="CP1059" s="230"/>
      <c r="CQ1059" s="230"/>
      <c r="CR1059" s="230"/>
      <c r="CS1059" s="230"/>
      <c r="CT1059" s="230"/>
      <c r="CU1059" s="230"/>
      <c r="CV1059" s="230"/>
      <c r="CW1059" s="230"/>
      <c r="CX1059" s="230"/>
      <c r="CY1059" s="230"/>
      <c r="CZ1059" s="230"/>
      <c r="DA1059" s="230"/>
      <c r="DB1059" s="230"/>
      <c r="DC1059" s="230"/>
      <c r="DD1059" s="230"/>
      <c r="DE1059" s="230"/>
      <c r="DF1059" s="230"/>
      <c r="DG1059" s="230"/>
      <c r="DH1059" s="230"/>
      <c r="DI1059" s="230"/>
      <c r="DJ1059" s="230"/>
      <c r="DK1059" s="230"/>
      <c r="DL1059" s="230"/>
      <c r="DM1059" s="230"/>
      <c r="DN1059" s="230"/>
      <c r="DO1059" s="230"/>
      <c r="DP1059" s="230"/>
      <c r="DQ1059" s="230"/>
      <c r="DR1059" s="230"/>
      <c r="DS1059" s="230"/>
      <c r="DT1059" s="230"/>
      <c r="DU1059" s="230"/>
      <c r="DV1059" s="230"/>
      <c r="DW1059" s="230"/>
      <c r="DX1059" s="230"/>
      <c r="DY1059" s="230"/>
      <c r="DZ1059" s="230"/>
      <c r="EA1059" s="230"/>
      <c r="EB1059" s="230"/>
      <c r="EC1059" s="230"/>
      <c r="ED1059" s="230"/>
      <c r="EE1059" s="230"/>
      <c r="EF1059" s="230"/>
      <c r="EG1059" s="230"/>
      <c r="EH1059" s="230"/>
      <c r="EI1059" s="230"/>
      <c r="EJ1059" s="230"/>
      <c r="EK1059" s="230"/>
      <c r="EL1059" s="230"/>
      <c r="EM1059" s="230"/>
      <c r="EN1059" s="230"/>
      <c r="EO1059" s="230"/>
      <c r="EP1059" s="230"/>
      <c r="EQ1059" s="230"/>
      <c r="ER1059" s="230"/>
      <c r="ES1059" s="230"/>
      <c r="ET1059" s="230"/>
      <c r="EU1059" s="230"/>
      <c r="EV1059" s="230"/>
      <c r="EW1059" s="230"/>
      <c r="EX1059" s="230"/>
      <c r="EY1059" s="230"/>
      <c r="EZ1059" s="230"/>
      <c r="FA1059" s="230"/>
      <c r="FB1059" s="230"/>
      <c r="FC1059" s="230"/>
      <c r="FD1059" s="230"/>
      <c r="FE1059" s="230"/>
      <c r="FF1059" s="230"/>
      <c r="FG1059" s="230"/>
      <c r="FH1059" s="230"/>
      <c r="FI1059" s="230"/>
      <c r="FJ1059" s="230"/>
      <c r="FK1059" s="230"/>
      <c r="FL1059" s="230"/>
      <c r="FM1059" s="230"/>
      <c r="FN1059" s="230"/>
      <c r="FO1059" s="230"/>
      <c r="FP1059" s="230"/>
      <c r="FQ1059" s="230"/>
      <c r="FR1059" s="230"/>
      <c r="FS1059" s="230"/>
      <c r="FT1059" s="230"/>
      <c r="FU1059" s="230"/>
      <c r="FV1059" s="230"/>
      <c r="FW1059" s="230"/>
      <c r="FX1059" s="230"/>
      <c r="FY1059" s="230"/>
      <c r="FZ1059" s="230"/>
      <c r="GA1059" s="230"/>
      <c r="GB1059" s="230"/>
      <c r="GC1059" s="230"/>
      <c r="GD1059" s="230"/>
      <c r="GE1059" s="230"/>
      <c r="GF1059" s="230"/>
      <c r="GG1059" s="230"/>
      <c r="GH1059" s="230"/>
      <c r="GI1059" s="230"/>
      <c r="GJ1059" s="230"/>
      <c r="GK1059" s="230"/>
      <c r="GL1059" s="230"/>
      <c r="GM1059" s="230"/>
      <c r="GN1059" s="230"/>
      <c r="GO1059" s="230"/>
      <c r="GP1059" s="230"/>
      <c r="GQ1059" s="230"/>
      <c r="GR1059" s="230"/>
      <c r="GS1059" s="230"/>
      <c r="GT1059" s="230"/>
      <c r="GU1059" s="230"/>
      <c r="GV1059" s="230"/>
      <c r="GW1059" s="230"/>
      <c r="GX1059" s="230"/>
      <c r="GY1059" s="230"/>
      <c r="GZ1059" s="230"/>
      <c r="HA1059" s="230"/>
      <c r="HB1059" s="230"/>
      <c r="HC1059" s="230"/>
      <c r="HD1059" s="230"/>
      <c r="HE1059" s="230"/>
      <c r="HF1059" s="230"/>
      <c r="HG1059" s="230"/>
      <c r="HH1059" s="230"/>
      <c r="HI1059" s="230"/>
      <c r="HJ1059" s="230"/>
      <c r="HK1059" s="230"/>
      <c r="HL1059" s="230"/>
      <c r="HM1059" s="230"/>
      <c r="HN1059" s="230"/>
      <c r="HO1059" s="230"/>
      <c r="HP1059" s="230"/>
      <c r="HQ1059" s="230"/>
      <c r="HR1059" s="230"/>
      <c r="HS1059" s="230"/>
      <c r="HT1059" s="230"/>
      <c r="HU1059" s="230"/>
    </row>
    <row r="1060" spans="1:229" s="231" customFormat="1" ht="38.25">
      <c r="A1060" s="172">
        <f t="shared" si="31"/>
        <v>1051</v>
      </c>
      <c r="B1060" s="173" t="s">
        <v>2076</v>
      </c>
      <c r="C1060" s="186" t="s">
        <v>2077</v>
      </c>
      <c r="D1060" s="182" t="s">
        <v>1968</v>
      </c>
      <c r="E1060" s="183" t="s">
        <v>894</v>
      </c>
      <c r="F1060" s="183" t="s">
        <v>821</v>
      </c>
      <c r="G1060" s="186" t="s">
        <v>2078</v>
      </c>
      <c r="H1060" s="234" t="s">
        <v>1929</v>
      </c>
      <c r="I1060" s="172">
        <v>738</v>
      </c>
      <c r="J1060" s="185">
        <v>41240</v>
      </c>
      <c r="K1060" s="184">
        <v>130000</v>
      </c>
      <c r="L1060" s="172" t="s">
        <v>1603</v>
      </c>
      <c r="M1060" s="179" t="s">
        <v>2448</v>
      </c>
      <c r="N1060" s="172" t="s">
        <v>878</v>
      </c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30"/>
      <c r="Z1060" s="230"/>
      <c r="AA1060" s="230"/>
      <c r="AB1060" s="230"/>
      <c r="AC1060" s="230"/>
      <c r="AD1060" s="230"/>
      <c r="AE1060" s="230"/>
      <c r="AF1060" s="230"/>
      <c r="AG1060" s="230"/>
      <c r="AH1060" s="230"/>
      <c r="AI1060" s="230"/>
      <c r="AJ1060" s="230"/>
      <c r="AK1060" s="230"/>
      <c r="AL1060" s="230"/>
      <c r="AM1060" s="230"/>
      <c r="AN1060" s="230"/>
      <c r="AO1060" s="230"/>
      <c r="AP1060" s="230"/>
      <c r="AQ1060" s="230"/>
      <c r="AR1060" s="230"/>
      <c r="AS1060" s="230"/>
      <c r="AT1060" s="230"/>
      <c r="AU1060" s="230"/>
      <c r="AV1060" s="230"/>
      <c r="AW1060" s="230"/>
      <c r="AX1060" s="230"/>
      <c r="AY1060" s="230"/>
      <c r="AZ1060" s="230"/>
      <c r="BA1060" s="230"/>
      <c r="BB1060" s="230"/>
      <c r="BC1060" s="230"/>
      <c r="BD1060" s="230"/>
      <c r="BE1060" s="230"/>
      <c r="BF1060" s="230"/>
      <c r="BG1060" s="230"/>
      <c r="BH1060" s="230"/>
      <c r="BI1060" s="230"/>
      <c r="BJ1060" s="230"/>
      <c r="BK1060" s="230"/>
      <c r="BL1060" s="230"/>
      <c r="BM1060" s="230"/>
      <c r="BN1060" s="230"/>
      <c r="BO1060" s="230"/>
      <c r="BP1060" s="230"/>
      <c r="BQ1060" s="230"/>
      <c r="BR1060" s="230"/>
      <c r="BS1060" s="230"/>
      <c r="BT1060" s="230"/>
      <c r="BU1060" s="230"/>
      <c r="BV1060" s="230"/>
      <c r="BW1060" s="230"/>
      <c r="BX1060" s="230"/>
      <c r="BY1060" s="230"/>
      <c r="BZ1060" s="230"/>
      <c r="CA1060" s="230"/>
      <c r="CB1060" s="230"/>
      <c r="CC1060" s="230"/>
      <c r="CD1060" s="230"/>
      <c r="CE1060" s="230"/>
      <c r="CF1060" s="230"/>
      <c r="CG1060" s="230"/>
      <c r="CH1060" s="230"/>
      <c r="CI1060" s="230"/>
      <c r="CJ1060" s="230"/>
      <c r="CK1060" s="230"/>
      <c r="CL1060" s="230"/>
      <c r="CM1060" s="230"/>
      <c r="CN1060" s="230"/>
      <c r="CO1060" s="230"/>
      <c r="CP1060" s="230"/>
      <c r="CQ1060" s="230"/>
      <c r="CR1060" s="230"/>
      <c r="CS1060" s="230"/>
      <c r="CT1060" s="230"/>
      <c r="CU1060" s="230"/>
      <c r="CV1060" s="230"/>
      <c r="CW1060" s="230"/>
      <c r="CX1060" s="230"/>
      <c r="CY1060" s="230"/>
      <c r="CZ1060" s="230"/>
      <c r="DA1060" s="230"/>
      <c r="DB1060" s="230"/>
      <c r="DC1060" s="230"/>
      <c r="DD1060" s="230"/>
      <c r="DE1060" s="230"/>
      <c r="DF1060" s="230"/>
      <c r="DG1060" s="230"/>
      <c r="DH1060" s="230"/>
      <c r="DI1060" s="230"/>
      <c r="DJ1060" s="230"/>
      <c r="DK1060" s="230"/>
      <c r="DL1060" s="230"/>
      <c r="DM1060" s="230"/>
      <c r="DN1060" s="230"/>
      <c r="DO1060" s="230"/>
      <c r="DP1060" s="230"/>
      <c r="DQ1060" s="230"/>
      <c r="DR1060" s="230"/>
      <c r="DS1060" s="230"/>
      <c r="DT1060" s="230"/>
      <c r="DU1060" s="230"/>
      <c r="DV1060" s="230"/>
      <c r="DW1060" s="230"/>
      <c r="DX1060" s="230"/>
      <c r="DY1060" s="230"/>
      <c r="DZ1060" s="230"/>
      <c r="EA1060" s="230"/>
      <c r="EB1060" s="230"/>
      <c r="EC1060" s="230"/>
      <c r="ED1060" s="230"/>
      <c r="EE1060" s="230"/>
      <c r="EF1060" s="230"/>
      <c r="EG1060" s="230"/>
      <c r="EH1060" s="230"/>
      <c r="EI1060" s="230"/>
      <c r="EJ1060" s="230"/>
      <c r="EK1060" s="230"/>
      <c r="EL1060" s="230"/>
      <c r="EM1060" s="230"/>
      <c r="EN1060" s="230"/>
      <c r="EO1060" s="230"/>
      <c r="EP1060" s="230"/>
      <c r="EQ1060" s="230"/>
      <c r="ER1060" s="230"/>
      <c r="ES1060" s="230"/>
      <c r="ET1060" s="230"/>
      <c r="EU1060" s="230"/>
      <c r="EV1060" s="230"/>
      <c r="EW1060" s="230"/>
      <c r="EX1060" s="230"/>
      <c r="EY1060" s="230"/>
      <c r="EZ1060" s="230"/>
      <c r="FA1060" s="230"/>
      <c r="FB1060" s="230"/>
      <c r="FC1060" s="230"/>
      <c r="FD1060" s="230"/>
      <c r="FE1060" s="230"/>
      <c r="FF1060" s="230"/>
      <c r="FG1060" s="230"/>
      <c r="FH1060" s="230"/>
      <c r="FI1060" s="230"/>
      <c r="FJ1060" s="230"/>
      <c r="FK1060" s="230"/>
      <c r="FL1060" s="230"/>
      <c r="FM1060" s="230"/>
      <c r="FN1060" s="230"/>
      <c r="FO1060" s="230"/>
      <c r="FP1060" s="230"/>
      <c r="FQ1060" s="230"/>
      <c r="FR1060" s="230"/>
      <c r="FS1060" s="230"/>
      <c r="FT1060" s="230"/>
      <c r="FU1060" s="230"/>
      <c r="FV1060" s="230"/>
      <c r="FW1060" s="230"/>
      <c r="FX1060" s="230"/>
      <c r="FY1060" s="230"/>
      <c r="FZ1060" s="230"/>
      <c r="GA1060" s="230"/>
      <c r="GB1060" s="230"/>
      <c r="GC1060" s="230"/>
      <c r="GD1060" s="230"/>
      <c r="GE1060" s="230"/>
      <c r="GF1060" s="230"/>
      <c r="GG1060" s="230"/>
      <c r="GH1060" s="230"/>
      <c r="GI1060" s="230"/>
      <c r="GJ1060" s="230"/>
      <c r="GK1060" s="230"/>
      <c r="GL1060" s="230"/>
      <c r="GM1060" s="230"/>
      <c r="GN1060" s="230"/>
      <c r="GO1060" s="230"/>
      <c r="GP1060" s="230"/>
      <c r="GQ1060" s="230"/>
      <c r="GR1060" s="230"/>
      <c r="GS1060" s="230"/>
      <c r="GT1060" s="230"/>
      <c r="GU1060" s="230"/>
      <c r="GV1060" s="230"/>
      <c r="GW1060" s="230"/>
      <c r="GX1060" s="230"/>
      <c r="GY1060" s="230"/>
      <c r="GZ1060" s="230"/>
      <c r="HA1060" s="230"/>
      <c r="HB1060" s="230"/>
      <c r="HC1060" s="230"/>
      <c r="HD1060" s="230"/>
      <c r="HE1060" s="230"/>
      <c r="HF1060" s="230"/>
      <c r="HG1060" s="230"/>
      <c r="HH1060" s="230"/>
      <c r="HI1060" s="230"/>
      <c r="HJ1060" s="230"/>
      <c r="HK1060" s="230"/>
      <c r="HL1060" s="230"/>
      <c r="HM1060" s="230"/>
      <c r="HN1060" s="230"/>
      <c r="HO1060" s="230"/>
      <c r="HP1060" s="230"/>
      <c r="HQ1060" s="230"/>
      <c r="HR1060" s="230"/>
      <c r="HS1060" s="230"/>
      <c r="HT1060" s="230"/>
      <c r="HU1060" s="230"/>
    </row>
    <row r="1061" spans="1:229" s="231" customFormat="1" ht="38.25">
      <c r="A1061" s="172">
        <f t="shared" si="31"/>
        <v>1052</v>
      </c>
      <c r="B1061" s="173" t="s">
        <v>2079</v>
      </c>
      <c r="C1061" s="186" t="s">
        <v>2077</v>
      </c>
      <c r="D1061" s="182" t="s">
        <v>1968</v>
      </c>
      <c r="E1061" s="183" t="s">
        <v>563</v>
      </c>
      <c r="F1061" s="183" t="s">
        <v>1067</v>
      </c>
      <c r="G1061" s="186" t="s">
        <v>2078</v>
      </c>
      <c r="H1061" s="234" t="s">
        <v>1929</v>
      </c>
      <c r="I1061" s="172">
        <v>738</v>
      </c>
      <c r="J1061" s="185">
        <v>41240</v>
      </c>
      <c r="K1061" s="184">
        <v>130000</v>
      </c>
      <c r="L1061" s="172" t="s">
        <v>1603</v>
      </c>
      <c r="M1061" s="179" t="s">
        <v>2449</v>
      </c>
      <c r="N1061" s="172" t="s">
        <v>878</v>
      </c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30"/>
      <c r="Z1061" s="230"/>
      <c r="AA1061" s="230"/>
      <c r="AB1061" s="230"/>
      <c r="AC1061" s="230"/>
      <c r="AD1061" s="230"/>
      <c r="AE1061" s="230"/>
      <c r="AF1061" s="230"/>
      <c r="AG1061" s="230"/>
      <c r="AH1061" s="230"/>
      <c r="AI1061" s="230"/>
      <c r="AJ1061" s="230"/>
      <c r="AK1061" s="230"/>
      <c r="AL1061" s="230"/>
      <c r="AM1061" s="230"/>
      <c r="AN1061" s="230"/>
      <c r="AO1061" s="230"/>
      <c r="AP1061" s="230"/>
      <c r="AQ1061" s="230"/>
      <c r="AR1061" s="230"/>
      <c r="AS1061" s="230"/>
      <c r="AT1061" s="230"/>
      <c r="AU1061" s="230"/>
      <c r="AV1061" s="230"/>
      <c r="AW1061" s="230"/>
      <c r="AX1061" s="230"/>
      <c r="AY1061" s="230"/>
      <c r="AZ1061" s="230"/>
      <c r="BA1061" s="230"/>
      <c r="BB1061" s="230"/>
      <c r="BC1061" s="230"/>
      <c r="BD1061" s="230"/>
      <c r="BE1061" s="230"/>
      <c r="BF1061" s="230"/>
      <c r="BG1061" s="230"/>
      <c r="BH1061" s="230"/>
      <c r="BI1061" s="230"/>
      <c r="BJ1061" s="230"/>
      <c r="BK1061" s="230"/>
      <c r="BL1061" s="230"/>
      <c r="BM1061" s="230"/>
      <c r="BN1061" s="230"/>
      <c r="BO1061" s="230"/>
      <c r="BP1061" s="230"/>
      <c r="BQ1061" s="230"/>
      <c r="BR1061" s="230"/>
      <c r="BS1061" s="230"/>
      <c r="BT1061" s="230"/>
      <c r="BU1061" s="230"/>
      <c r="BV1061" s="230"/>
      <c r="BW1061" s="230"/>
      <c r="BX1061" s="230"/>
      <c r="BY1061" s="230"/>
      <c r="BZ1061" s="230"/>
      <c r="CA1061" s="230"/>
      <c r="CB1061" s="230"/>
      <c r="CC1061" s="230"/>
      <c r="CD1061" s="230"/>
      <c r="CE1061" s="230"/>
      <c r="CF1061" s="230"/>
      <c r="CG1061" s="230"/>
      <c r="CH1061" s="230"/>
      <c r="CI1061" s="230"/>
      <c r="CJ1061" s="230"/>
      <c r="CK1061" s="230"/>
      <c r="CL1061" s="230"/>
      <c r="CM1061" s="230"/>
      <c r="CN1061" s="230"/>
      <c r="CO1061" s="230"/>
      <c r="CP1061" s="230"/>
      <c r="CQ1061" s="230"/>
      <c r="CR1061" s="230"/>
      <c r="CS1061" s="230"/>
      <c r="CT1061" s="230"/>
      <c r="CU1061" s="230"/>
      <c r="CV1061" s="230"/>
      <c r="CW1061" s="230"/>
      <c r="CX1061" s="230"/>
      <c r="CY1061" s="230"/>
      <c r="CZ1061" s="230"/>
      <c r="DA1061" s="230"/>
      <c r="DB1061" s="230"/>
      <c r="DC1061" s="230"/>
      <c r="DD1061" s="230"/>
      <c r="DE1061" s="230"/>
      <c r="DF1061" s="230"/>
      <c r="DG1061" s="230"/>
      <c r="DH1061" s="230"/>
      <c r="DI1061" s="230"/>
      <c r="DJ1061" s="230"/>
      <c r="DK1061" s="230"/>
      <c r="DL1061" s="230"/>
      <c r="DM1061" s="230"/>
      <c r="DN1061" s="230"/>
      <c r="DO1061" s="230"/>
      <c r="DP1061" s="230"/>
      <c r="DQ1061" s="230"/>
      <c r="DR1061" s="230"/>
      <c r="DS1061" s="230"/>
      <c r="DT1061" s="230"/>
      <c r="DU1061" s="230"/>
      <c r="DV1061" s="230"/>
      <c r="DW1061" s="230"/>
      <c r="DX1061" s="230"/>
      <c r="DY1061" s="230"/>
      <c r="DZ1061" s="230"/>
      <c r="EA1061" s="230"/>
      <c r="EB1061" s="230"/>
      <c r="EC1061" s="230"/>
      <c r="ED1061" s="230"/>
      <c r="EE1061" s="230"/>
      <c r="EF1061" s="230"/>
      <c r="EG1061" s="230"/>
      <c r="EH1061" s="230"/>
      <c r="EI1061" s="230"/>
      <c r="EJ1061" s="230"/>
      <c r="EK1061" s="230"/>
      <c r="EL1061" s="230"/>
      <c r="EM1061" s="230"/>
      <c r="EN1061" s="230"/>
      <c r="EO1061" s="230"/>
      <c r="EP1061" s="230"/>
      <c r="EQ1061" s="230"/>
      <c r="ER1061" s="230"/>
      <c r="ES1061" s="230"/>
      <c r="ET1061" s="230"/>
      <c r="EU1061" s="230"/>
      <c r="EV1061" s="230"/>
      <c r="EW1061" s="230"/>
      <c r="EX1061" s="230"/>
      <c r="EY1061" s="230"/>
      <c r="EZ1061" s="230"/>
      <c r="FA1061" s="230"/>
      <c r="FB1061" s="230"/>
      <c r="FC1061" s="230"/>
      <c r="FD1061" s="230"/>
      <c r="FE1061" s="230"/>
      <c r="FF1061" s="230"/>
      <c r="FG1061" s="230"/>
      <c r="FH1061" s="230"/>
      <c r="FI1061" s="230"/>
      <c r="FJ1061" s="230"/>
      <c r="FK1061" s="230"/>
      <c r="FL1061" s="230"/>
      <c r="FM1061" s="230"/>
      <c r="FN1061" s="230"/>
      <c r="FO1061" s="230"/>
      <c r="FP1061" s="230"/>
      <c r="FQ1061" s="230"/>
      <c r="FR1061" s="230"/>
      <c r="FS1061" s="230"/>
      <c r="FT1061" s="230"/>
      <c r="FU1061" s="230"/>
      <c r="FV1061" s="230"/>
      <c r="FW1061" s="230"/>
      <c r="FX1061" s="230"/>
      <c r="FY1061" s="230"/>
      <c r="FZ1061" s="230"/>
      <c r="GA1061" s="230"/>
      <c r="GB1061" s="230"/>
      <c r="GC1061" s="230"/>
      <c r="GD1061" s="230"/>
      <c r="GE1061" s="230"/>
      <c r="GF1061" s="230"/>
      <c r="GG1061" s="230"/>
      <c r="GH1061" s="230"/>
      <c r="GI1061" s="230"/>
      <c r="GJ1061" s="230"/>
      <c r="GK1061" s="230"/>
      <c r="GL1061" s="230"/>
      <c r="GM1061" s="230"/>
      <c r="GN1061" s="230"/>
      <c r="GO1061" s="230"/>
      <c r="GP1061" s="230"/>
      <c r="GQ1061" s="230"/>
      <c r="GR1061" s="230"/>
      <c r="GS1061" s="230"/>
      <c r="GT1061" s="230"/>
      <c r="GU1061" s="230"/>
      <c r="GV1061" s="230"/>
      <c r="GW1061" s="230"/>
      <c r="GX1061" s="230"/>
      <c r="GY1061" s="230"/>
      <c r="GZ1061" s="230"/>
      <c r="HA1061" s="230"/>
      <c r="HB1061" s="230"/>
      <c r="HC1061" s="230"/>
      <c r="HD1061" s="230"/>
      <c r="HE1061" s="230"/>
      <c r="HF1061" s="230"/>
      <c r="HG1061" s="230"/>
      <c r="HH1061" s="230"/>
      <c r="HI1061" s="230"/>
      <c r="HJ1061" s="230"/>
      <c r="HK1061" s="230"/>
      <c r="HL1061" s="230"/>
      <c r="HM1061" s="230"/>
      <c r="HN1061" s="230"/>
      <c r="HO1061" s="230"/>
      <c r="HP1061" s="230"/>
      <c r="HQ1061" s="230"/>
      <c r="HR1061" s="230"/>
      <c r="HS1061" s="230"/>
      <c r="HT1061" s="230"/>
      <c r="HU1061" s="230"/>
    </row>
    <row r="1062" spans="1:229" s="231" customFormat="1" ht="38.25">
      <c r="A1062" s="172">
        <f t="shared" si="31"/>
        <v>1053</v>
      </c>
      <c r="B1062" s="173" t="s">
        <v>2080</v>
      </c>
      <c r="C1062" s="186" t="s">
        <v>2081</v>
      </c>
      <c r="D1062" s="182" t="s">
        <v>1968</v>
      </c>
      <c r="E1062" s="183" t="s">
        <v>563</v>
      </c>
      <c r="F1062" s="183" t="s">
        <v>402</v>
      </c>
      <c r="G1062" s="186" t="s">
        <v>2082</v>
      </c>
      <c r="H1062" s="234" t="s">
        <v>1929</v>
      </c>
      <c r="I1062" s="172">
        <v>738</v>
      </c>
      <c r="J1062" s="185">
        <v>41240</v>
      </c>
      <c r="K1062" s="184">
        <v>139166.67000000001</v>
      </c>
      <c r="L1062" s="172" t="s">
        <v>1603</v>
      </c>
      <c r="M1062" s="179" t="s">
        <v>2449</v>
      </c>
      <c r="N1062" s="172" t="s">
        <v>878</v>
      </c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30"/>
      <c r="Z1062" s="230"/>
      <c r="AA1062" s="230"/>
      <c r="AB1062" s="230"/>
      <c r="AC1062" s="230"/>
      <c r="AD1062" s="230"/>
      <c r="AE1062" s="230"/>
      <c r="AF1062" s="230"/>
      <c r="AG1062" s="230"/>
      <c r="AH1062" s="230"/>
      <c r="AI1062" s="230"/>
      <c r="AJ1062" s="230"/>
      <c r="AK1062" s="230"/>
      <c r="AL1062" s="230"/>
      <c r="AM1062" s="230"/>
      <c r="AN1062" s="230"/>
      <c r="AO1062" s="230"/>
      <c r="AP1062" s="230"/>
      <c r="AQ1062" s="230"/>
      <c r="AR1062" s="230"/>
      <c r="AS1062" s="230"/>
      <c r="AT1062" s="230"/>
      <c r="AU1062" s="230"/>
      <c r="AV1062" s="230"/>
      <c r="AW1062" s="230"/>
      <c r="AX1062" s="230"/>
      <c r="AY1062" s="230"/>
      <c r="AZ1062" s="230"/>
      <c r="BA1062" s="230"/>
      <c r="BB1062" s="230"/>
      <c r="BC1062" s="230"/>
      <c r="BD1062" s="230"/>
      <c r="BE1062" s="230"/>
      <c r="BF1062" s="230"/>
      <c r="BG1062" s="230"/>
      <c r="BH1062" s="230"/>
      <c r="BI1062" s="230"/>
      <c r="BJ1062" s="230"/>
      <c r="BK1062" s="230"/>
      <c r="BL1062" s="230"/>
      <c r="BM1062" s="230"/>
      <c r="BN1062" s="230"/>
      <c r="BO1062" s="230"/>
      <c r="BP1062" s="230"/>
      <c r="BQ1062" s="230"/>
      <c r="BR1062" s="230"/>
      <c r="BS1062" s="230"/>
      <c r="BT1062" s="230"/>
      <c r="BU1062" s="230"/>
      <c r="BV1062" s="230"/>
      <c r="BW1062" s="230"/>
      <c r="BX1062" s="230"/>
      <c r="BY1062" s="230"/>
      <c r="BZ1062" s="230"/>
      <c r="CA1062" s="230"/>
      <c r="CB1062" s="230"/>
      <c r="CC1062" s="230"/>
      <c r="CD1062" s="230"/>
      <c r="CE1062" s="230"/>
      <c r="CF1062" s="230"/>
      <c r="CG1062" s="230"/>
      <c r="CH1062" s="230"/>
      <c r="CI1062" s="230"/>
      <c r="CJ1062" s="230"/>
      <c r="CK1062" s="230"/>
      <c r="CL1062" s="230"/>
      <c r="CM1062" s="230"/>
      <c r="CN1062" s="230"/>
      <c r="CO1062" s="230"/>
      <c r="CP1062" s="230"/>
      <c r="CQ1062" s="230"/>
      <c r="CR1062" s="230"/>
      <c r="CS1062" s="230"/>
      <c r="CT1062" s="230"/>
      <c r="CU1062" s="230"/>
      <c r="CV1062" s="230"/>
      <c r="CW1062" s="230"/>
      <c r="CX1062" s="230"/>
      <c r="CY1062" s="230"/>
      <c r="CZ1062" s="230"/>
      <c r="DA1062" s="230"/>
      <c r="DB1062" s="230"/>
      <c r="DC1062" s="230"/>
      <c r="DD1062" s="230"/>
      <c r="DE1062" s="230"/>
      <c r="DF1062" s="230"/>
      <c r="DG1062" s="230"/>
      <c r="DH1062" s="230"/>
      <c r="DI1062" s="230"/>
      <c r="DJ1062" s="230"/>
      <c r="DK1062" s="230"/>
      <c r="DL1062" s="230"/>
      <c r="DM1062" s="230"/>
      <c r="DN1062" s="230"/>
      <c r="DO1062" s="230"/>
      <c r="DP1062" s="230"/>
      <c r="DQ1062" s="230"/>
      <c r="DR1062" s="230"/>
      <c r="DS1062" s="230"/>
      <c r="DT1062" s="230"/>
      <c r="DU1062" s="230"/>
      <c r="DV1062" s="230"/>
      <c r="DW1062" s="230"/>
      <c r="DX1062" s="230"/>
      <c r="DY1062" s="230"/>
      <c r="DZ1062" s="230"/>
      <c r="EA1062" s="230"/>
      <c r="EB1062" s="230"/>
      <c r="EC1062" s="230"/>
      <c r="ED1062" s="230"/>
      <c r="EE1062" s="230"/>
      <c r="EF1062" s="230"/>
      <c r="EG1062" s="230"/>
      <c r="EH1062" s="230"/>
      <c r="EI1062" s="230"/>
      <c r="EJ1062" s="230"/>
      <c r="EK1062" s="230"/>
      <c r="EL1062" s="230"/>
      <c r="EM1062" s="230"/>
      <c r="EN1062" s="230"/>
      <c r="EO1062" s="230"/>
      <c r="EP1062" s="230"/>
      <c r="EQ1062" s="230"/>
      <c r="ER1062" s="230"/>
      <c r="ES1062" s="230"/>
      <c r="ET1062" s="230"/>
      <c r="EU1062" s="230"/>
      <c r="EV1062" s="230"/>
      <c r="EW1062" s="230"/>
      <c r="EX1062" s="230"/>
      <c r="EY1062" s="230"/>
      <c r="EZ1062" s="230"/>
      <c r="FA1062" s="230"/>
      <c r="FB1062" s="230"/>
      <c r="FC1062" s="230"/>
      <c r="FD1062" s="230"/>
      <c r="FE1062" s="230"/>
      <c r="FF1062" s="230"/>
      <c r="FG1062" s="230"/>
      <c r="FH1062" s="230"/>
      <c r="FI1062" s="230"/>
      <c r="FJ1062" s="230"/>
      <c r="FK1062" s="230"/>
      <c r="FL1062" s="230"/>
      <c r="FM1062" s="230"/>
      <c r="FN1062" s="230"/>
      <c r="FO1062" s="230"/>
      <c r="FP1062" s="230"/>
      <c r="FQ1062" s="230"/>
      <c r="FR1062" s="230"/>
      <c r="FS1062" s="230"/>
      <c r="FT1062" s="230"/>
      <c r="FU1062" s="230"/>
      <c r="FV1062" s="230"/>
      <c r="FW1062" s="230"/>
      <c r="FX1062" s="230"/>
      <c r="FY1062" s="230"/>
      <c r="FZ1062" s="230"/>
      <c r="GA1062" s="230"/>
      <c r="GB1062" s="230"/>
      <c r="GC1062" s="230"/>
      <c r="GD1062" s="230"/>
      <c r="GE1062" s="230"/>
      <c r="GF1062" s="230"/>
      <c r="GG1062" s="230"/>
      <c r="GH1062" s="230"/>
      <c r="GI1062" s="230"/>
      <c r="GJ1062" s="230"/>
      <c r="GK1062" s="230"/>
      <c r="GL1062" s="230"/>
      <c r="GM1062" s="230"/>
      <c r="GN1062" s="230"/>
      <c r="GO1062" s="230"/>
      <c r="GP1062" s="230"/>
      <c r="GQ1062" s="230"/>
      <c r="GR1062" s="230"/>
      <c r="GS1062" s="230"/>
      <c r="GT1062" s="230"/>
      <c r="GU1062" s="230"/>
      <c r="GV1062" s="230"/>
      <c r="GW1062" s="230"/>
      <c r="GX1062" s="230"/>
      <c r="GY1062" s="230"/>
      <c r="GZ1062" s="230"/>
      <c r="HA1062" s="230"/>
      <c r="HB1062" s="230"/>
      <c r="HC1062" s="230"/>
      <c r="HD1062" s="230"/>
      <c r="HE1062" s="230"/>
      <c r="HF1062" s="230"/>
      <c r="HG1062" s="230"/>
      <c r="HH1062" s="230"/>
      <c r="HI1062" s="230"/>
      <c r="HJ1062" s="230"/>
      <c r="HK1062" s="230"/>
      <c r="HL1062" s="230"/>
      <c r="HM1062" s="230"/>
      <c r="HN1062" s="230"/>
      <c r="HO1062" s="230"/>
      <c r="HP1062" s="230"/>
      <c r="HQ1062" s="230"/>
      <c r="HR1062" s="230"/>
      <c r="HS1062" s="230"/>
      <c r="HT1062" s="230"/>
      <c r="HU1062" s="230"/>
    </row>
    <row r="1063" spans="1:229" s="231" customFormat="1" ht="38.25">
      <c r="A1063" s="172">
        <f t="shared" si="31"/>
        <v>1054</v>
      </c>
      <c r="B1063" s="173" t="s">
        <v>2083</v>
      </c>
      <c r="C1063" s="186" t="s">
        <v>2081</v>
      </c>
      <c r="D1063" s="182" t="s">
        <v>1968</v>
      </c>
      <c r="E1063" s="183" t="s">
        <v>563</v>
      </c>
      <c r="F1063" s="183" t="s">
        <v>402</v>
      </c>
      <c r="G1063" s="186" t="s">
        <v>2082</v>
      </c>
      <c r="H1063" s="234" t="s">
        <v>1929</v>
      </c>
      <c r="I1063" s="172">
        <v>738</v>
      </c>
      <c r="J1063" s="185">
        <v>41240</v>
      </c>
      <c r="K1063" s="184">
        <v>139166.67000000001</v>
      </c>
      <c r="L1063" s="172" t="s">
        <v>1603</v>
      </c>
      <c r="M1063" s="179" t="s">
        <v>2449</v>
      </c>
      <c r="N1063" s="172" t="s">
        <v>878</v>
      </c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30"/>
      <c r="Y1063" s="230"/>
      <c r="Z1063" s="230"/>
      <c r="AA1063" s="230"/>
      <c r="AB1063" s="230"/>
      <c r="AC1063" s="230"/>
      <c r="AD1063" s="230"/>
      <c r="AE1063" s="230"/>
      <c r="AF1063" s="230"/>
      <c r="AG1063" s="230"/>
      <c r="AH1063" s="230"/>
      <c r="AI1063" s="230"/>
      <c r="AJ1063" s="230"/>
      <c r="AK1063" s="230"/>
      <c r="AL1063" s="230"/>
      <c r="AM1063" s="230"/>
      <c r="AN1063" s="230"/>
      <c r="AO1063" s="230"/>
      <c r="AP1063" s="230"/>
      <c r="AQ1063" s="230"/>
      <c r="AR1063" s="230"/>
      <c r="AS1063" s="230"/>
      <c r="AT1063" s="230"/>
      <c r="AU1063" s="230"/>
      <c r="AV1063" s="230"/>
      <c r="AW1063" s="230"/>
      <c r="AX1063" s="230"/>
      <c r="AY1063" s="230"/>
      <c r="AZ1063" s="230"/>
      <c r="BA1063" s="230"/>
      <c r="BB1063" s="230"/>
      <c r="BC1063" s="230"/>
      <c r="BD1063" s="230"/>
      <c r="BE1063" s="230"/>
      <c r="BF1063" s="230"/>
      <c r="BG1063" s="230"/>
      <c r="BH1063" s="230"/>
      <c r="BI1063" s="230"/>
      <c r="BJ1063" s="230"/>
      <c r="BK1063" s="230"/>
      <c r="BL1063" s="230"/>
      <c r="BM1063" s="230"/>
      <c r="BN1063" s="230"/>
      <c r="BO1063" s="230"/>
      <c r="BP1063" s="230"/>
      <c r="BQ1063" s="230"/>
      <c r="BR1063" s="230"/>
      <c r="BS1063" s="230"/>
      <c r="BT1063" s="230"/>
      <c r="BU1063" s="230"/>
      <c r="BV1063" s="230"/>
      <c r="BW1063" s="230"/>
      <c r="BX1063" s="230"/>
      <c r="BY1063" s="230"/>
      <c r="BZ1063" s="230"/>
      <c r="CA1063" s="230"/>
      <c r="CB1063" s="230"/>
      <c r="CC1063" s="230"/>
      <c r="CD1063" s="230"/>
      <c r="CE1063" s="230"/>
      <c r="CF1063" s="230"/>
      <c r="CG1063" s="230"/>
      <c r="CH1063" s="230"/>
      <c r="CI1063" s="230"/>
      <c r="CJ1063" s="230"/>
      <c r="CK1063" s="230"/>
      <c r="CL1063" s="230"/>
      <c r="CM1063" s="230"/>
      <c r="CN1063" s="230"/>
      <c r="CO1063" s="230"/>
      <c r="CP1063" s="230"/>
      <c r="CQ1063" s="230"/>
      <c r="CR1063" s="230"/>
      <c r="CS1063" s="230"/>
      <c r="CT1063" s="230"/>
      <c r="CU1063" s="230"/>
      <c r="CV1063" s="230"/>
      <c r="CW1063" s="230"/>
      <c r="CX1063" s="230"/>
      <c r="CY1063" s="230"/>
      <c r="CZ1063" s="230"/>
      <c r="DA1063" s="230"/>
      <c r="DB1063" s="230"/>
      <c r="DC1063" s="230"/>
      <c r="DD1063" s="230"/>
      <c r="DE1063" s="230"/>
      <c r="DF1063" s="230"/>
      <c r="DG1063" s="230"/>
      <c r="DH1063" s="230"/>
      <c r="DI1063" s="230"/>
      <c r="DJ1063" s="230"/>
      <c r="DK1063" s="230"/>
      <c r="DL1063" s="230"/>
      <c r="DM1063" s="230"/>
      <c r="DN1063" s="230"/>
      <c r="DO1063" s="230"/>
      <c r="DP1063" s="230"/>
      <c r="DQ1063" s="230"/>
      <c r="DR1063" s="230"/>
      <c r="DS1063" s="230"/>
      <c r="DT1063" s="230"/>
      <c r="DU1063" s="230"/>
      <c r="DV1063" s="230"/>
      <c r="DW1063" s="230"/>
      <c r="DX1063" s="230"/>
      <c r="DY1063" s="230"/>
      <c r="DZ1063" s="230"/>
      <c r="EA1063" s="230"/>
      <c r="EB1063" s="230"/>
      <c r="EC1063" s="230"/>
      <c r="ED1063" s="230"/>
      <c r="EE1063" s="230"/>
      <c r="EF1063" s="230"/>
      <c r="EG1063" s="230"/>
      <c r="EH1063" s="230"/>
      <c r="EI1063" s="230"/>
      <c r="EJ1063" s="230"/>
      <c r="EK1063" s="230"/>
      <c r="EL1063" s="230"/>
      <c r="EM1063" s="230"/>
      <c r="EN1063" s="230"/>
      <c r="EO1063" s="230"/>
      <c r="EP1063" s="230"/>
      <c r="EQ1063" s="230"/>
      <c r="ER1063" s="230"/>
      <c r="ES1063" s="230"/>
      <c r="ET1063" s="230"/>
      <c r="EU1063" s="230"/>
      <c r="EV1063" s="230"/>
      <c r="EW1063" s="230"/>
      <c r="EX1063" s="230"/>
      <c r="EY1063" s="230"/>
      <c r="EZ1063" s="230"/>
      <c r="FA1063" s="230"/>
      <c r="FB1063" s="230"/>
      <c r="FC1063" s="230"/>
      <c r="FD1063" s="230"/>
      <c r="FE1063" s="230"/>
      <c r="FF1063" s="230"/>
      <c r="FG1063" s="230"/>
      <c r="FH1063" s="230"/>
      <c r="FI1063" s="230"/>
      <c r="FJ1063" s="230"/>
      <c r="FK1063" s="230"/>
      <c r="FL1063" s="230"/>
      <c r="FM1063" s="230"/>
      <c r="FN1063" s="230"/>
      <c r="FO1063" s="230"/>
      <c r="FP1063" s="230"/>
      <c r="FQ1063" s="230"/>
      <c r="FR1063" s="230"/>
      <c r="FS1063" s="230"/>
      <c r="FT1063" s="230"/>
      <c r="FU1063" s="230"/>
      <c r="FV1063" s="230"/>
      <c r="FW1063" s="230"/>
      <c r="FX1063" s="230"/>
      <c r="FY1063" s="230"/>
      <c r="FZ1063" s="230"/>
      <c r="GA1063" s="230"/>
      <c r="GB1063" s="230"/>
      <c r="GC1063" s="230"/>
      <c r="GD1063" s="230"/>
      <c r="GE1063" s="230"/>
      <c r="GF1063" s="230"/>
      <c r="GG1063" s="230"/>
      <c r="GH1063" s="230"/>
      <c r="GI1063" s="230"/>
      <c r="GJ1063" s="230"/>
      <c r="GK1063" s="230"/>
      <c r="GL1063" s="230"/>
      <c r="GM1063" s="230"/>
      <c r="GN1063" s="230"/>
      <c r="GO1063" s="230"/>
      <c r="GP1063" s="230"/>
      <c r="GQ1063" s="230"/>
      <c r="GR1063" s="230"/>
      <c r="GS1063" s="230"/>
      <c r="GT1063" s="230"/>
      <c r="GU1063" s="230"/>
      <c r="GV1063" s="230"/>
      <c r="GW1063" s="230"/>
      <c r="GX1063" s="230"/>
      <c r="GY1063" s="230"/>
      <c r="GZ1063" s="230"/>
      <c r="HA1063" s="230"/>
      <c r="HB1063" s="230"/>
      <c r="HC1063" s="230"/>
      <c r="HD1063" s="230"/>
      <c r="HE1063" s="230"/>
      <c r="HF1063" s="230"/>
      <c r="HG1063" s="230"/>
      <c r="HH1063" s="230"/>
      <c r="HI1063" s="230"/>
      <c r="HJ1063" s="230"/>
      <c r="HK1063" s="230"/>
      <c r="HL1063" s="230"/>
      <c r="HM1063" s="230"/>
      <c r="HN1063" s="230"/>
      <c r="HO1063" s="230"/>
      <c r="HP1063" s="230"/>
      <c r="HQ1063" s="230"/>
      <c r="HR1063" s="230"/>
      <c r="HS1063" s="230"/>
      <c r="HT1063" s="230"/>
      <c r="HU1063" s="230"/>
    </row>
    <row r="1064" spans="1:229" s="231" customFormat="1" ht="38.25">
      <c r="A1064" s="172">
        <f t="shared" si="31"/>
        <v>1055</v>
      </c>
      <c r="B1064" s="173" t="s">
        <v>2084</v>
      </c>
      <c r="C1064" s="186" t="s">
        <v>2081</v>
      </c>
      <c r="D1064" s="182" t="s">
        <v>1968</v>
      </c>
      <c r="E1064" s="183" t="s">
        <v>563</v>
      </c>
      <c r="F1064" s="183" t="s">
        <v>402</v>
      </c>
      <c r="G1064" s="186" t="s">
        <v>2082</v>
      </c>
      <c r="H1064" s="234" t="s">
        <v>1929</v>
      </c>
      <c r="I1064" s="172">
        <v>738</v>
      </c>
      <c r="J1064" s="185">
        <v>41240</v>
      </c>
      <c r="K1064" s="184">
        <v>139166.67000000001</v>
      </c>
      <c r="L1064" s="172" t="s">
        <v>1603</v>
      </c>
      <c r="M1064" s="179" t="s">
        <v>2449</v>
      </c>
      <c r="N1064" s="172" t="s">
        <v>878</v>
      </c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30"/>
      <c r="Z1064" s="230"/>
      <c r="AA1064" s="230"/>
      <c r="AB1064" s="230"/>
      <c r="AC1064" s="230"/>
      <c r="AD1064" s="230"/>
      <c r="AE1064" s="230"/>
      <c r="AF1064" s="230"/>
      <c r="AG1064" s="230"/>
      <c r="AH1064" s="230"/>
      <c r="AI1064" s="230"/>
      <c r="AJ1064" s="230"/>
      <c r="AK1064" s="230"/>
      <c r="AL1064" s="230"/>
      <c r="AM1064" s="230"/>
      <c r="AN1064" s="230"/>
      <c r="AO1064" s="230"/>
      <c r="AP1064" s="230"/>
      <c r="AQ1064" s="230"/>
      <c r="AR1064" s="230"/>
      <c r="AS1064" s="230"/>
      <c r="AT1064" s="230"/>
      <c r="AU1064" s="230"/>
      <c r="AV1064" s="230"/>
      <c r="AW1064" s="230"/>
      <c r="AX1064" s="230"/>
      <c r="AY1064" s="230"/>
      <c r="AZ1064" s="230"/>
      <c r="BA1064" s="230"/>
      <c r="BB1064" s="230"/>
      <c r="BC1064" s="230"/>
      <c r="BD1064" s="230"/>
      <c r="BE1064" s="230"/>
      <c r="BF1064" s="230"/>
      <c r="BG1064" s="230"/>
      <c r="BH1064" s="230"/>
      <c r="BI1064" s="230"/>
      <c r="BJ1064" s="230"/>
      <c r="BK1064" s="230"/>
      <c r="BL1064" s="230"/>
      <c r="BM1064" s="230"/>
      <c r="BN1064" s="230"/>
      <c r="BO1064" s="230"/>
      <c r="BP1064" s="230"/>
      <c r="BQ1064" s="230"/>
      <c r="BR1064" s="230"/>
      <c r="BS1064" s="230"/>
      <c r="BT1064" s="230"/>
      <c r="BU1064" s="230"/>
      <c r="BV1064" s="230"/>
      <c r="BW1064" s="230"/>
      <c r="BX1064" s="230"/>
      <c r="BY1064" s="230"/>
      <c r="BZ1064" s="230"/>
      <c r="CA1064" s="230"/>
      <c r="CB1064" s="230"/>
      <c r="CC1064" s="230"/>
      <c r="CD1064" s="230"/>
      <c r="CE1064" s="230"/>
      <c r="CF1064" s="230"/>
      <c r="CG1064" s="230"/>
      <c r="CH1064" s="230"/>
      <c r="CI1064" s="230"/>
      <c r="CJ1064" s="230"/>
      <c r="CK1064" s="230"/>
      <c r="CL1064" s="230"/>
      <c r="CM1064" s="230"/>
      <c r="CN1064" s="230"/>
      <c r="CO1064" s="230"/>
      <c r="CP1064" s="230"/>
      <c r="CQ1064" s="230"/>
      <c r="CR1064" s="230"/>
      <c r="CS1064" s="230"/>
      <c r="CT1064" s="230"/>
      <c r="CU1064" s="230"/>
      <c r="CV1064" s="230"/>
      <c r="CW1064" s="230"/>
      <c r="CX1064" s="230"/>
      <c r="CY1064" s="230"/>
      <c r="CZ1064" s="230"/>
      <c r="DA1064" s="230"/>
      <c r="DB1064" s="230"/>
      <c r="DC1064" s="230"/>
      <c r="DD1064" s="230"/>
      <c r="DE1064" s="230"/>
      <c r="DF1064" s="230"/>
      <c r="DG1064" s="230"/>
      <c r="DH1064" s="230"/>
      <c r="DI1064" s="230"/>
      <c r="DJ1064" s="230"/>
      <c r="DK1064" s="230"/>
      <c r="DL1064" s="230"/>
      <c r="DM1064" s="230"/>
      <c r="DN1064" s="230"/>
      <c r="DO1064" s="230"/>
      <c r="DP1064" s="230"/>
      <c r="DQ1064" s="230"/>
      <c r="DR1064" s="230"/>
      <c r="DS1064" s="230"/>
      <c r="DT1064" s="230"/>
      <c r="DU1064" s="230"/>
      <c r="DV1064" s="230"/>
      <c r="DW1064" s="230"/>
      <c r="DX1064" s="230"/>
      <c r="DY1064" s="230"/>
      <c r="DZ1064" s="230"/>
      <c r="EA1064" s="230"/>
      <c r="EB1064" s="230"/>
      <c r="EC1064" s="230"/>
      <c r="ED1064" s="230"/>
      <c r="EE1064" s="230"/>
      <c r="EF1064" s="230"/>
      <c r="EG1064" s="230"/>
      <c r="EH1064" s="230"/>
      <c r="EI1064" s="230"/>
      <c r="EJ1064" s="230"/>
      <c r="EK1064" s="230"/>
      <c r="EL1064" s="230"/>
      <c r="EM1064" s="230"/>
      <c r="EN1064" s="230"/>
      <c r="EO1064" s="230"/>
      <c r="EP1064" s="230"/>
      <c r="EQ1064" s="230"/>
      <c r="ER1064" s="230"/>
      <c r="ES1064" s="230"/>
      <c r="ET1064" s="230"/>
      <c r="EU1064" s="230"/>
      <c r="EV1064" s="230"/>
      <c r="EW1064" s="230"/>
      <c r="EX1064" s="230"/>
      <c r="EY1064" s="230"/>
      <c r="EZ1064" s="230"/>
      <c r="FA1064" s="230"/>
      <c r="FB1064" s="230"/>
      <c r="FC1064" s="230"/>
      <c r="FD1064" s="230"/>
      <c r="FE1064" s="230"/>
      <c r="FF1064" s="230"/>
      <c r="FG1064" s="230"/>
      <c r="FH1064" s="230"/>
      <c r="FI1064" s="230"/>
      <c r="FJ1064" s="230"/>
      <c r="FK1064" s="230"/>
      <c r="FL1064" s="230"/>
      <c r="FM1064" s="230"/>
      <c r="FN1064" s="230"/>
      <c r="FO1064" s="230"/>
      <c r="FP1064" s="230"/>
      <c r="FQ1064" s="230"/>
      <c r="FR1064" s="230"/>
      <c r="FS1064" s="230"/>
      <c r="FT1064" s="230"/>
      <c r="FU1064" s="230"/>
      <c r="FV1064" s="230"/>
      <c r="FW1064" s="230"/>
      <c r="FX1064" s="230"/>
      <c r="FY1064" s="230"/>
      <c r="FZ1064" s="230"/>
      <c r="GA1064" s="230"/>
      <c r="GB1064" s="230"/>
      <c r="GC1064" s="230"/>
      <c r="GD1064" s="230"/>
      <c r="GE1064" s="230"/>
      <c r="GF1064" s="230"/>
      <c r="GG1064" s="230"/>
      <c r="GH1064" s="230"/>
      <c r="GI1064" s="230"/>
      <c r="GJ1064" s="230"/>
      <c r="GK1064" s="230"/>
      <c r="GL1064" s="230"/>
      <c r="GM1064" s="230"/>
      <c r="GN1064" s="230"/>
      <c r="GO1064" s="230"/>
      <c r="GP1064" s="230"/>
      <c r="GQ1064" s="230"/>
      <c r="GR1064" s="230"/>
      <c r="GS1064" s="230"/>
      <c r="GT1064" s="230"/>
      <c r="GU1064" s="230"/>
      <c r="GV1064" s="230"/>
      <c r="GW1064" s="230"/>
      <c r="GX1064" s="230"/>
      <c r="GY1064" s="230"/>
      <c r="GZ1064" s="230"/>
      <c r="HA1064" s="230"/>
      <c r="HB1064" s="230"/>
      <c r="HC1064" s="230"/>
      <c r="HD1064" s="230"/>
      <c r="HE1064" s="230"/>
      <c r="HF1064" s="230"/>
      <c r="HG1064" s="230"/>
      <c r="HH1064" s="230"/>
      <c r="HI1064" s="230"/>
      <c r="HJ1064" s="230"/>
      <c r="HK1064" s="230"/>
      <c r="HL1064" s="230"/>
      <c r="HM1064" s="230"/>
      <c r="HN1064" s="230"/>
      <c r="HO1064" s="230"/>
      <c r="HP1064" s="230"/>
      <c r="HQ1064" s="230"/>
      <c r="HR1064" s="230"/>
      <c r="HS1064" s="230"/>
      <c r="HT1064" s="230"/>
      <c r="HU1064" s="230"/>
    </row>
    <row r="1065" spans="1:229" s="231" customFormat="1" ht="38.25">
      <c r="A1065" s="172">
        <f t="shared" si="31"/>
        <v>1056</v>
      </c>
      <c r="B1065" s="173" t="s">
        <v>2085</v>
      </c>
      <c r="C1065" s="186" t="s">
        <v>2081</v>
      </c>
      <c r="D1065" s="182" t="s">
        <v>1968</v>
      </c>
      <c r="E1065" s="183" t="s">
        <v>563</v>
      </c>
      <c r="F1065" s="183" t="s">
        <v>402</v>
      </c>
      <c r="G1065" s="186" t="s">
        <v>2082</v>
      </c>
      <c r="H1065" s="234" t="s">
        <v>1929</v>
      </c>
      <c r="I1065" s="172">
        <v>738</v>
      </c>
      <c r="J1065" s="185">
        <v>41240</v>
      </c>
      <c r="K1065" s="184">
        <v>139166.67000000001</v>
      </c>
      <c r="L1065" s="172" t="s">
        <v>1603</v>
      </c>
      <c r="M1065" s="179" t="s">
        <v>2449</v>
      </c>
      <c r="N1065" s="172" t="s">
        <v>878</v>
      </c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30"/>
      <c r="Z1065" s="230"/>
      <c r="AA1065" s="230"/>
      <c r="AB1065" s="230"/>
      <c r="AC1065" s="230"/>
      <c r="AD1065" s="230"/>
      <c r="AE1065" s="230"/>
      <c r="AF1065" s="230"/>
      <c r="AG1065" s="230"/>
      <c r="AH1065" s="230"/>
      <c r="AI1065" s="230"/>
      <c r="AJ1065" s="230"/>
      <c r="AK1065" s="230"/>
      <c r="AL1065" s="230"/>
      <c r="AM1065" s="230"/>
      <c r="AN1065" s="230"/>
      <c r="AO1065" s="230"/>
      <c r="AP1065" s="230"/>
      <c r="AQ1065" s="230"/>
      <c r="AR1065" s="230"/>
      <c r="AS1065" s="230"/>
      <c r="AT1065" s="230"/>
      <c r="AU1065" s="230"/>
      <c r="AV1065" s="230"/>
      <c r="AW1065" s="230"/>
      <c r="AX1065" s="230"/>
      <c r="AY1065" s="230"/>
      <c r="AZ1065" s="230"/>
      <c r="BA1065" s="230"/>
      <c r="BB1065" s="230"/>
      <c r="BC1065" s="230"/>
      <c r="BD1065" s="230"/>
      <c r="BE1065" s="230"/>
      <c r="BF1065" s="230"/>
      <c r="BG1065" s="230"/>
      <c r="BH1065" s="230"/>
      <c r="BI1065" s="230"/>
      <c r="BJ1065" s="230"/>
      <c r="BK1065" s="230"/>
      <c r="BL1065" s="230"/>
      <c r="BM1065" s="230"/>
      <c r="BN1065" s="230"/>
      <c r="BO1065" s="230"/>
      <c r="BP1065" s="230"/>
      <c r="BQ1065" s="230"/>
      <c r="BR1065" s="230"/>
      <c r="BS1065" s="230"/>
      <c r="BT1065" s="230"/>
      <c r="BU1065" s="230"/>
      <c r="BV1065" s="230"/>
      <c r="BW1065" s="230"/>
      <c r="BX1065" s="230"/>
      <c r="BY1065" s="230"/>
      <c r="BZ1065" s="230"/>
      <c r="CA1065" s="230"/>
      <c r="CB1065" s="230"/>
      <c r="CC1065" s="230"/>
      <c r="CD1065" s="230"/>
      <c r="CE1065" s="230"/>
      <c r="CF1065" s="230"/>
      <c r="CG1065" s="230"/>
      <c r="CH1065" s="230"/>
      <c r="CI1065" s="230"/>
      <c r="CJ1065" s="230"/>
      <c r="CK1065" s="230"/>
      <c r="CL1065" s="230"/>
      <c r="CM1065" s="230"/>
      <c r="CN1065" s="230"/>
      <c r="CO1065" s="230"/>
      <c r="CP1065" s="230"/>
      <c r="CQ1065" s="230"/>
      <c r="CR1065" s="230"/>
      <c r="CS1065" s="230"/>
      <c r="CT1065" s="230"/>
      <c r="CU1065" s="230"/>
      <c r="CV1065" s="230"/>
      <c r="CW1065" s="230"/>
      <c r="CX1065" s="230"/>
      <c r="CY1065" s="230"/>
      <c r="CZ1065" s="230"/>
      <c r="DA1065" s="230"/>
      <c r="DB1065" s="230"/>
      <c r="DC1065" s="230"/>
      <c r="DD1065" s="230"/>
      <c r="DE1065" s="230"/>
      <c r="DF1065" s="230"/>
      <c r="DG1065" s="230"/>
      <c r="DH1065" s="230"/>
      <c r="DI1065" s="230"/>
      <c r="DJ1065" s="230"/>
      <c r="DK1065" s="230"/>
      <c r="DL1065" s="230"/>
      <c r="DM1065" s="230"/>
      <c r="DN1065" s="230"/>
      <c r="DO1065" s="230"/>
      <c r="DP1065" s="230"/>
      <c r="DQ1065" s="230"/>
      <c r="DR1065" s="230"/>
      <c r="DS1065" s="230"/>
      <c r="DT1065" s="230"/>
      <c r="DU1065" s="230"/>
      <c r="DV1065" s="230"/>
      <c r="DW1065" s="230"/>
      <c r="DX1065" s="230"/>
      <c r="DY1065" s="230"/>
      <c r="DZ1065" s="230"/>
      <c r="EA1065" s="230"/>
      <c r="EB1065" s="230"/>
      <c r="EC1065" s="230"/>
      <c r="ED1065" s="230"/>
      <c r="EE1065" s="230"/>
      <c r="EF1065" s="230"/>
      <c r="EG1065" s="230"/>
      <c r="EH1065" s="230"/>
      <c r="EI1065" s="230"/>
      <c r="EJ1065" s="230"/>
      <c r="EK1065" s="230"/>
      <c r="EL1065" s="230"/>
      <c r="EM1065" s="230"/>
      <c r="EN1065" s="230"/>
      <c r="EO1065" s="230"/>
      <c r="EP1065" s="230"/>
      <c r="EQ1065" s="230"/>
      <c r="ER1065" s="230"/>
      <c r="ES1065" s="230"/>
      <c r="ET1065" s="230"/>
      <c r="EU1065" s="230"/>
      <c r="EV1065" s="230"/>
      <c r="EW1065" s="230"/>
      <c r="EX1065" s="230"/>
      <c r="EY1065" s="230"/>
      <c r="EZ1065" s="230"/>
      <c r="FA1065" s="230"/>
      <c r="FB1065" s="230"/>
      <c r="FC1065" s="230"/>
      <c r="FD1065" s="230"/>
      <c r="FE1065" s="230"/>
      <c r="FF1065" s="230"/>
      <c r="FG1065" s="230"/>
      <c r="FH1065" s="230"/>
      <c r="FI1065" s="230"/>
      <c r="FJ1065" s="230"/>
      <c r="FK1065" s="230"/>
      <c r="FL1065" s="230"/>
      <c r="FM1065" s="230"/>
      <c r="FN1065" s="230"/>
      <c r="FO1065" s="230"/>
      <c r="FP1065" s="230"/>
      <c r="FQ1065" s="230"/>
      <c r="FR1065" s="230"/>
      <c r="FS1065" s="230"/>
      <c r="FT1065" s="230"/>
      <c r="FU1065" s="230"/>
      <c r="FV1065" s="230"/>
      <c r="FW1065" s="230"/>
      <c r="FX1065" s="230"/>
      <c r="FY1065" s="230"/>
      <c r="FZ1065" s="230"/>
      <c r="GA1065" s="230"/>
      <c r="GB1065" s="230"/>
      <c r="GC1065" s="230"/>
      <c r="GD1065" s="230"/>
      <c r="GE1065" s="230"/>
      <c r="GF1065" s="230"/>
      <c r="GG1065" s="230"/>
      <c r="GH1065" s="230"/>
      <c r="GI1065" s="230"/>
      <c r="GJ1065" s="230"/>
      <c r="GK1065" s="230"/>
      <c r="GL1065" s="230"/>
      <c r="GM1065" s="230"/>
      <c r="GN1065" s="230"/>
      <c r="GO1065" s="230"/>
      <c r="GP1065" s="230"/>
      <c r="GQ1065" s="230"/>
      <c r="GR1065" s="230"/>
      <c r="GS1065" s="230"/>
      <c r="GT1065" s="230"/>
      <c r="GU1065" s="230"/>
      <c r="GV1065" s="230"/>
      <c r="GW1065" s="230"/>
      <c r="GX1065" s="230"/>
      <c r="GY1065" s="230"/>
      <c r="GZ1065" s="230"/>
      <c r="HA1065" s="230"/>
      <c r="HB1065" s="230"/>
      <c r="HC1065" s="230"/>
      <c r="HD1065" s="230"/>
      <c r="HE1065" s="230"/>
      <c r="HF1065" s="230"/>
      <c r="HG1065" s="230"/>
      <c r="HH1065" s="230"/>
      <c r="HI1065" s="230"/>
      <c r="HJ1065" s="230"/>
      <c r="HK1065" s="230"/>
      <c r="HL1065" s="230"/>
      <c r="HM1065" s="230"/>
      <c r="HN1065" s="230"/>
      <c r="HO1065" s="230"/>
      <c r="HP1065" s="230"/>
      <c r="HQ1065" s="230"/>
      <c r="HR1065" s="230"/>
      <c r="HS1065" s="230"/>
      <c r="HT1065" s="230"/>
      <c r="HU1065" s="230"/>
    </row>
    <row r="1066" spans="1:229" s="231" customFormat="1" ht="38.25">
      <c r="A1066" s="172">
        <f t="shared" si="31"/>
        <v>1057</v>
      </c>
      <c r="B1066" s="173" t="s">
        <v>2086</v>
      </c>
      <c r="C1066" s="186" t="s">
        <v>2081</v>
      </c>
      <c r="D1066" s="182" t="s">
        <v>1968</v>
      </c>
      <c r="E1066" s="183" t="s">
        <v>563</v>
      </c>
      <c r="F1066" s="183" t="s">
        <v>236</v>
      </c>
      <c r="G1066" s="186" t="s">
        <v>2082</v>
      </c>
      <c r="H1066" s="234" t="s">
        <v>1929</v>
      </c>
      <c r="I1066" s="172">
        <v>738</v>
      </c>
      <c r="J1066" s="185">
        <v>41240</v>
      </c>
      <c r="K1066" s="184">
        <v>139166.67000000001</v>
      </c>
      <c r="L1066" s="172" t="s">
        <v>1603</v>
      </c>
      <c r="M1066" s="179" t="s">
        <v>2449</v>
      </c>
      <c r="N1066" s="172" t="s">
        <v>878</v>
      </c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30"/>
      <c r="Y1066" s="230"/>
      <c r="Z1066" s="230"/>
      <c r="AA1066" s="230"/>
      <c r="AB1066" s="230"/>
      <c r="AC1066" s="230"/>
      <c r="AD1066" s="230"/>
      <c r="AE1066" s="230"/>
      <c r="AF1066" s="230"/>
      <c r="AG1066" s="230"/>
      <c r="AH1066" s="230"/>
      <c r="AI1066" s="230"/>
      <c r="AJ1066" s="230"/>
      <c r="AK1066" s="230"/>
      <c r="AL1066" s="230"/>
      <c r="AM1066" s="230"/>
      <c r="AN1066" s="230"/>
      <c r="AO1066" s="230"/>
      <c r="AP1066" s="230"/>
      <c r="AQ1066" s="230"/>
      <c r="AR1066" s="230"/>
      <c r="AS1066" s="230"/>
      <c r="AT1066" s="230"/>
      <c r="AU1066" s="230"/>
      <c r="AV1066" s="230"/>
      <c r="AW1066" s="230"/>
      <c r="AX1066" s="230"/>
      <c r="AY1066" s="230"/>
      <c r="AZ1066" s="230"/>
      <c r="BA1066" s="230"/>
      <c r="BB1066" s="230"/>
      <c r="BC1066" s="230"/>
      <c r="BD1066" s="230"/>
      <c r="BE1066" s="230"/>
      <c r="BF1066" s="230"/>
      <c r="BG1066" s="230"/>
      <c r="BH1066" s="230"/>
      <c r="BI1066" s="230"/>
      <c r="BJ1066" s="230"/>
      <c r="BK1066" s="230"/>
      <c r="BL1066" s="230"/>
      <c r="BM1066" s="230"/>
      <c r="BN1066" s="230"/>
      <c r="BO1066" s="230"/>
      <c r="BP1066" s="230"/>
      <c r="BQ1066" s="230"/>
      <c r="BR1066" s="230"/>
      <c r="BS1066" s="230"/>
      <c r="BT1066" s="230"/>
      <c r="BU1066" s="230"/>
      <c r="BV1066" s="230"/>
      <c r="BW1066" s="230"/>
      <c r="BX1066" s="230"/>
      <c r="BY1066" s="230"/>
      <c r="BZ1066" s="230"/>
      <c r="CA1066" s="230"/>
      <c r="CB1066" s="230"/>
      <c r="CC1066" s="230"/>
      <c r="CD1066" s="230"/>
      <c r="CE1066" s="230"/>
      <c r="CF1066" s="230"/>
      <c r="CG1066" s="230"/>
      <c r="CH1066" s="230"/>
      <c r="CI1066" s="230"/>
      <c r="CJ1066" s="230"/>
      <c r="CK1066" s="230"/>
      <c r="CL1066" s="230"/>
      <c r="CM1066" s="230"/>
      <c r="CN1066" s="230"/>
      <c r="CO1066" s="230"/>
      <c r="CP1066" s="230"/>
      <c r="CQ1066" s="230"/>
      <c r="CR1066" s="230"/>
      <c r="CS1066" s="230"/>
      <c r="CT1066" s="230"/>
      <c r="CU1066" s="230"/>
      <c r="CV1066" s="230"/>
      <c r="CW1066" s="230"/>
      <c r="CX1066" s="230"/>
      <c r="CY1066" s="230"/>
      <c r="CZ1066" s="230"/>
      <c r="DA1066" s="230"/>
      <c r="DB1066" s="230"/>
      <c r="DC1066" s="230"/>
      <c r="DD1066" s="230"/>
      <c r="DE1066" s="230"/>
      <c r="DF1066" s="230"/>
      <c r="DG1066" s="230"/>
      <c r="DH1066" s="230"/>
      <c r="DI1066" s="230"/>
      <c r="DJ1066" s="230"/>
      <c r="DK1066" s="230"/>
      <c r="DL1066" s="230"/>
      <c r="DM1066" s="230"/>
      <c r="DN1066" s="230"/>
      <c r="DO1066" s="230"/>
      <c r="DP1066" s="230"/>
      <c r="DQ1066" s="230"/>
      <c r="DR1066" s="230"/>
      <c r="DS1066" s="230"/>
      <c r="DT1066" s="230"/>
      <c r="DU1066" s="230"/>
      <c r="DV1066" s="230"/>
      <c r="DW1066" s="230"/>
      <c r="DX1066" s="230"/>
      <c r="DY1066" s="230"/>
      <c r="DZ1066" s="230"/>
      <c r="EA1066" s="230"/>
      <c r="EB1066" s="230"/>
      <c r="EC1066" s="230"/>
      <c r="ED1066" s="230"/>
      <c r="EE1066" s="230"/>
      <c r="EF1066" s="230"/>
      <c r="EG1066" s="230"/>
      <c r="EH1066" s="230"/>
      <c r="EI1066" s="230"/>
      <c r="EJ1066" s="230"/>
      <c r="EK1066" s="230"/>
      <c r="EL1066" s="230"/>
      <c r="EM1066" s="230"/>
      <c r="EN1066" s="230"/>
      <c r="EO1066" s="230"/>
      <c r="EP1066" s="230"/>
      <c r="EQ1066" s="230"/>
      <c r="ER1066" s="230"/>
      <c r="ES1066" s="230"/>
      <c r="ET1066" s="230"/>
      <c r="EU1066" s="230"/>
      <c r="EV1066" s="230"/>
      <c r="EW1066" s="230"/>
      <c r="EX1066" s="230"/>
      <c r="EY1066" s="230"/>
      <c r="EZ1066" s="230"/>
      <c r="FA1066" s="230"/>
      <c r="FB1066" s="230"/>
      <c r="FC1066" s="230"/>
      <c r="FD1066" s="230"/>
      <c r="FE1066" s="230"/>
      <c r="FF1066" s="230"/>
      <c r="FG1066" s="230"/>
      <c r="FH1066" s="230"/>
      <c r="FI1066" s="230"/>
      <c r="FJ1066" s="230"/>
      <c r="FK1066" s="230"/>
      <c r="FL1066" s="230"/>
      <c r="FM1066" s="230"/>
      <c r="FN1066" s="230"/>
      <c r="FO1066" s="230"/>
      <c r="FP1066" s="230"/>
      <c r="FQ1066" s="230"/>
      <c r="FR1066" s="230"/>
      <c r="FS1066" s="230"/>
      <c r="FT1066" s="230"/>
      <c r="FU1066" s="230"/>
      <c r="FV1066" s="230"/>
      <c r="FW1066" s="230"/>
      <c r="FX1066" s="230"/>
      <c r="FY1066" s="230"/>
      <c r="FZ1066" s="230"/>
      <c r="GA1066" s="230"/>
      <c r="GB1066" s="230"/>
      <c r="GC1066" s="230"/>
      <c r="GD1066" s="230"/>
      <c r="GE1066" s="230"/>
      <c r="GF1066" s="230"/>
      <c r="GG1066" s="230"/>
      <c r="GH1066" s="230"/>
      <c r="GI1066" s="230"/>
      <c r="GJ1066" s="230"/>
      <c r="GK1066" s="230"/>
      <c r="GL1066" s="230"/>
      <c r="GM1066" s="230"/>
      <c r="GN1066" s="230"/>
      <c r="GO1066" s="230"/>
      <c r="GP1066" s="230"/>
      <c r="GQ1066" s="230"/>
      <c r="GR1066" s="230"/>
      <c r="GS1066" s="230"/>
      <c r="GT1066" s="230"/>
      <c r="GU1066" s="230"/>
      <c r="GV1066" s="230"/>
      <c r="GW1066" s="230"/>
      <c r="GX1066" s="230"/>
      <c r="GY1066" s="230"/>
      <c r="GZ1066" s="230"/>
      <c r="HA1066" s="230"/>
      <c r="HB1066" s="230"/>
      <c r="HC1066" s="230"/>
      <c r="HD1066" s="230"/>
      <c r="HE1066" s="230"/>
      <c r="HF1066" s="230"/>
      <c r="HG1066" s="230"/>
      <c r="HH1066" s="230"/>
      <c r="HI1066" s="230"/>
      <c r="HJ1066" s="230"/>
      <c r="HK1066" s="230"/>
      <c r="HL1066" s="230"/>
      <c r="HM1066" s="230"/>
      <c r="HN1066" s="230"/>
      <c r="HO1066" s="230"/>
      <c r="HP1066" s="230"/>
      <c r="HQ1066" s="230"/>
      <c r="HR1066" s="230"/>
      <c r="HS1066" s="230"/>
      <c r="HT1066" s="230"/>
      <c r="HU1066" s="230"/>
    </row>
    <row r="1067" spans="1:229" s="231" customFormat="1" ht="38.25">
      <c r="A1067" s="172">
        <f t="shared" si="31"/>
        <v>1058</v>
      </c>
      <c r="B1067" s="173" t="s">
        <v>2087</v>
      </c>
      <c r="C1067" s="186" t="s">
        <v>2081</v>
      </c>
      <c r="D1067" s="182" t="s">
        <v>1968</v>
      </c>
      <c r="E1067" s="183" t="s">
        <v>563</v>
      </c>
      <c r="F1067" s="183" t="s">
        <v>236</v>
      </c>
      <c r="G1067" s="186" t="s">
        <v>2082</v>
      </c>
      <c r="H1067" s="234" t="s">
        <v>1929</v>
      </c>
      <c r="I1067" s="172">
        <v>738</v>
      </c>
      <c r="J1067" s="185">
        <v>41240</v>
      </c>
      <c r="K1067" s="184">
        <v>139166.67000000001</v>
      </c>
      <c r="L1067" s="172" t="s">
        <v>1603</v>
      </c>
      <c r="M1067" s="179" t="s">
        <v>2449</v>
      </c>
      <c r="N1067" s="172" t="s">
        <v>878</v>
      </c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30"/>
      <c r="Z1067" s="230"/>
      <c r="AA1067" s="230"/>
      <c r="AB1067" s="230"/>
      <c r="AC1067" s="230"/>
      <c r="AD1067" s="230"/>
      <c r="AE1067" s="230"/>
      <c r="AF1067" s="230"/>
      <c r="AG1067" s="230"/>
      <c r="AH1067" s="230"/>
      <c r="AI1067" s="230"/>
      <c r="AJ1067" s="230"/>
      <c r="AK1067" s="230"/>
      <c r="AL1067" s="230"/>
      <c r="AM1067" s="230"/>
      <c r="AN1067" s="230"/>
      <c r="AO1067" s="230"/>
      <c r="AP1067" s="230"/>
      <c r="AQ1067" s="230"/>
      <c r="AR1067" s="230"/>
      <c r="AS1067" s="230"/>
      <c r="AT1067" s="230"/>
      <c r="AU1067" s="230"/>
      <c r="AV1067" s="230"/>
      <c r="AW1067" s="230"/>
      <c r="AX1067" s="230"/>
      <c r="AY1067" s="230"/>
      <c r="AZ1067" s="230"/>
      <c r="BA1067" s="230"/>
      <c r="BB1067" s="230"/>
      <c r="BC1067" s="230"/>
      <c r="BD1067" s="230"/>
      <c r="BE1067" s="230"/>
      <c r="BF1067" s="230"/>
      <c r="BG1067" s="230"/>
      <c r="BH1067" s="230"/>
      <c r="BI1067" s="230"/>
      <c r="BJ1067" s="230"/>
      <c r="BK1067" s="230"/>
      <c r="BL1067" s="230"/>
      <c r="BM1067" s="230"/>
      <c r="BN1067" s="230"/>
      <c r="BO1067" s="230"/>
      <c r="BP1067" s="230"/>
      <c r="BQ1067" s="230"/>
      <c r="BR1067" s="230"/>
      <c r="BS1067" s="230"/>
      <c r="BT1067" s="230"/>
      <c r="BU1067" s="230"/>
      <c r="BV1067" s="230"/>
      <c r="BW1067" s="230"/>
      <c r="BX1067" s="230"/>
      <c r="BY1067" s="230"/>
      <c r="BZ1067" s="230"/>
      <c r="CA1067" s="230"/>
      <c r="CB1067" s="230"/>
      <c r="CC1067" s="230"/>
      <c r="CD1067" s="230"/>
      <c r="CE1067" s="230"/>
      <c r="CF1067" s="230"/>
      <c r="CG1067" s="230"/>
      <c r="CH1067" s="230"/>
      <c r="CI1067" s="230"/>
      <c r="CJ1067" s="230"/>
      <c r="CK1067" s="230"/>
      <c r="CL1067" s="230"/>
      <c r="CM1067" s="230"/>
      <c r="CN1067" s="230"/>
      <c r="CO1067" s="230"/>
      <c r="CP1067" s="230"/>
      <c r="CQ1067" s="230"/>
      <c r="CR1067" s="230"/>
      <c r="CS1067" s="230"/>
      <c r="CT1067" s="230"/>
      <c r="CU1067" s="230"/>
      <c r="CV1067" s="230"/>
      <c r="CW1067" s="230"/>
      <c r="CX1067" s="230"/>
      <c r="CY1067" s="230"/>
      <c r="CZ1067" s="230"/>
      <c r="DA1067" s="230"/>
      <c r="DB1067" s="230"/>
      <c r="DC1067" s="230"/>
      <c r="DD1067" s="230"/>
      <c r="DE1067" s="230"/>
      <c r="DF1067" s="230"/>
      <c r="DG1067" s="230"/>
      <c r="DH1067" s="230"/>
      <c r="DI1067" s="230"/>
      <c r="DJ1067" s="230"/>
      <c r="DK1067" s="230"/>
      <c r="DL1067" s="230"/>
      <c r="DM1067" s="230"/>
      <c r="DN1067" s="230"/>
      <c r="DO1067" s="230"/>
      <c r="DP1067" s="230"/>
      <c r="DQ1067" s="230"/>
      <c r="DR1067" s="230"/>
      <c r="DS1067" s="230"/>
      <c r="DT1067" s="230"/>
      <c r="DU1067" s="230"/>
      <c r="DV1067" s="230"/>
      <c r="DW1067" s="230"/>
      <c r="DX1067" s="230"/>
      <c r="DY1067" s="230"/>
      <c r="DZ1067" s="230"/>
      <c r="EA1067" s="230"/>
      <c r="EB1067" s="230"/>
      <c r="EC1067" s="230"/>
      <c r="ED1067" s="230"/>
      <c r="EE1067" s="230"/>
      <c r="EF1067" s="230"/>
      <c r="EG1067" s="230"/>
      <c r="EH1067" s="230"/>
      <c r="EI1067" s="230"/>
      <c r="EJ1067" s="230"/>
      <c r="EK1067" s="230"/>
      <c r="EL1067" s="230"/>
      <c r="EM1067" s="230"/>
      <c r="EN1067" s="230"/>
      <c r="EO1067" s="230"/>
      <c r="EP1067" s="230"/>
      <c r="EQ1067" s="230"/>
      <c r="ER1067" s="230"/>
      <c r="ES1067" s="230"/>
      <c r="ET1067" s="230"/>
      <c r="EU1067" s="230"/>
      <c r="EV1067" s="230"/>
      <c r="EW1067" s="230"/>
      <c r="EX1067" s="230"/>
      <c r="EY1067" s="230"/>
      <c r="EZ1067" s="230"/>
      <c r="FA1067" s="230"/>
      <c r="FB1067" s="230"/>
      <c r="FC1067" s="230"/>
      <c r="FD1067" s="230"/>
      <c r="FE1067" s="230"/>
      <c r="FF1067" s="230"/>
      <c r="FG1067" s="230"/>
      <c r="FH1067" s="230"/>
      <c r="FI1067" s="230"/>
      <c r="FJ1067" s="230"/>
      <c r="FK1067" s="230"/>
      <c r="FL1067" s="230"/>
      <c r="FM1067" s="230"/>
      <c r="FN1067" s="230"/>
      <c r="FO1067" s="230"/>
      <c r="FP1067" s="230"/>
      <c r="FQ1067" s="230"/>
      <c r="FR1067" s="230"/>
      <c r="FS1067" s="230"/>
      <c r="FT1067" s="230"/>
      <c r="FU1067" s="230"/>
      <c r="FV1067" s="230"/>
      <c r="FW1067" s="230"/>
      <c r="FX1067" s="230"/>
      <c r="FY1067" s="230"/>
      <c r="FZ1067" s="230"/>
      <c r="GA1067" s="230"/>
      <c r="GB1067" s="230"/>
      <c r="GC1067" s="230"/>
      <c r="GD1067" s="230"/>
      <c r="GE1067" s="230"/>
      <c r="GF1067" s="230"/>
      <c r="GG1067" s="230"/>
      <c r="GH1067" s="230"/>
      <c r="GI1067" s="230"/>
      <c r="GJ1067" s="230"/>
      <c r="GK1067" s="230"/>
      <c r="GL1067" s="230"/>
      <c r="GM1067" s="230"/>
      <c r="GN1067" s="230"/>
      <c r="GO1067" s="230"/>
      <c r="GP1067" s="230"/>
      <c r="GQ1067" s="230"/>
      <c r="GR1067" s="230"/>
      <c r="GS1067" s="230"/>
      <c r="GT1067" s="230"/>
      <c r="GU1067" s="230"/>
      <c r="GV1067" s="230"/>
      <c r="GW1067" s="230"/>
      <c r="GX1067" s="230"/>
      <c r="GY1067" s="230"/>
      <c r="GZ1067" s="230"/>
      <c r="HA1067" s="230"/>
      <c r="HB1067" s="230"/>
      <c r="HC1067" s="230"/>
      <c r="HD1067" s="230"/>
      <c r="HE1067" s="230"/>
      <c r="HF1067" s="230"/>
      <c r="HG1067" s="230"/>
      <c r="HH1067" s="230"/>
      <c r="HI1067" s="230"/>
      <c r="HJ1067" s="230"/>
      <c r="HK1067" s="230"/>
      <c r="HL1067" s="230"/>
      <c r="HM1067" s="230"/>
      <c r="HN1067" s="230"/>
      <c r="HO1067" s="230"/>
      <c r="HP1067" s="230"/>
      <c r="HQ1067" s="230"/>
      <c r="HR1067" s="230"/>
      <c r="HS1067" s="230"/>
      <c r="HT1067" s="230"/>
      <c r="HU1067" s="230"/>
    </row>
    <row r="1068" spans="1:229" ht="38.25">
      <c r="A1068" s="172">
        <f t="shared" si="31"/>
        <v>1059</v>
      </c>
      <c r="B1068" s="36" t="s">
        <v>2088</v>
      </c>
      <c r="C1068" s="46" t="s">
        <v>2089</v>
      </c>
      <c r="D1068" s="47" t="s">
        <v>1968</v>
      </c>
      <c r="E1068" s="45" t="s">
        <v>1607</v>
      </c>
      <c r="F1068" s="42" t="s">
        <v>1297</v>
      </c>
      <c r="G1068" s="46" t="s">
        <v>2090</v>
      </c>
      <c r="H1068" s="93" t="s">
        <v>1929</v>
      </c>
      <c r="I1068" s="40">
        <v>738</v>
      </c>
      <c r="J1068" s="96">
        <v>41240</v>
      </c>
      <c r="K1068" s="86">
        <v>63000</v>
      </c>
      <c r="L1068" s="41" t="s">
        <v>1603</v>
      </c>
      <c r="M1068" s="55" t="s">
        <v>2447</v>
      </c>
      <c r="N1068" s="41" t="s">
        <v>878</v>
      </c>
    </row>
    <row r="1069" spans="1:229" ht="38.25">
      <c r="A1069" s="172">
        <f t="shared" si="31"/>
        <v>1060</v>
      </c>
      <c r="B1069" s="36" t="s">
        <v>2091</v>
      </c>
      <c r="C1069" s="46" t="s">
        <v>2092</v>
      </c>
      <c r="D1069" s="47" t="s">
        <v>1968</v>
      </c>
      <c r="E1069" s="45" t="s">
        <v>1606</v>
      </c>
      <c r="F1069" s="42" t="s">
        <v>2070</v>
      </c>
      <c r="G1069" s="46" t="s">
        <v>2093</v>
      </c>
      <c r="H1069" s="93" t="s">
        <v>1929</v>
      </c>
      <c r="I1069" s="40">
        <v>738</v>
      </c>
      <c r="J1069" s="96">
        <v>41240</v>
      </c>
      <c r="K1069" s="86">
        <v>63000</v>
      </c>
      <c r="L1069" s="57" t="s">
        <v>1603</v>
      </c>
      <c r="M1069" s="179" t="s">
        <v>2450</v>
      </c>
      <c r="N1069" s="41" t="s">
        <v>878</v>
      </c>
    </row>
    <row r="1070" spans="1:229" s="231" customFormat="1" ht="38.25">
      <c r="A1070" s="172">
        <f t="shared" si="31"/>
        <v>1061</v>
      </c>
      <c r="B1070" s="173" t="s">
        <v>2094</v>
      </c>
      <c r="C1070" s="186" t="s">
        <v>3513</v>
      </c>
      <c r="D1070" s="182" t="s">
        <v>1968</v>
      </c>
      <c r="E1070" s="183" t="s">
        <v>1606</v>
      </c>
      <c r="F1070" s="183"/>
      <c r="G1070" s="186" t="s">
        <v>2095</v>
      </c>
      <c r="H1070" s="234" t="s">
        <v>1929</v>
      </c>
      <c r="I1070" s="172">
        <v>738</v>
      </c>
      <c r="J1070" s="185">
        <v>41240</v>
      </c>
      <c r="K1070" s="184">
        <v>27678</v>
      </c>
      <c r="L1070" s="172" t="s">
        <v>1603</v>
      </c>
      <c r="M1070" s="179" t="s">
        <v>2450</v>
      </c>
      <c r="N1070" s="172" t="s">
        <v>878</v>
      </c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30"/>
      <c r="Z1070" s="230"/>
      <c r="AA1070" s="230"/>
      <c r="AB1070" s="230"/>
      <c r="AC1070" s="230"/>
      <c r="AD1070" s="230"/>
      <c r="AE1070" s="230"/>
      <c r="AF1070" s="230"/>
      <c r="AG1070" s="230"/>
      <c r="AH1070" s="230"/>
      <c r="AI1070" s="230"/>
      <c r="AJ1070" s="230"/>
      <c r="AK1070" s="230"/>
      <c r="AL1070" s="230"/>
      <c r="AM1070" s="230"/>
      <c r="AN1070" s="230"/>
      <c r="AO1070" s="230"/>
      <c r="AP1070" s="230"/>
      <c r="AQ1070" s="230"/>
      <c r="AR1070" s="230"/>
      <c r="AS1070" s="230"/>
      <c r="AT1070" s="230"/>
      <c r="AU1070" s="230"/>
      <c r="AV1070" s="230"/>
      <c r="AW1070" s="230"/>
      <c r="AX1070" s="230"/>
      <c r="AY1070" s="230"/>
      <c r="AZ1070" s="230"/>
      <c r="BA1070" s="230"/>
      <c r="BB1070" s="230"/>
      <c r="BC1070" s="230"/>
      <c r="BD1070" s="230"/>
      <c r="BE1070" s="230"/>
      <c r="BF1070" s="230"/>
      <c r="BG1070" s="230"/>
      <c r="BH1070" s="230"/>
      <c r="BI1070" s="230"/>
      <c r="BJ1070" s="230"/>
      <c r="BK1070" s="230"/>
      <c r="BL1070" s="230"/>
      <c r="BM1070" s="230"/>
      <c r="BN1070" s="230"/>
      <c r="BO1070" s="230"/>
      <c r="BP1070" s="230"/>
      <c r="BQ1070" s="230"/>
      <c r="BR1070" s="230"/>
      <c r="BS1070" s="230"/>
      <c r="BT1070" s="230"/>
      <c r="BU1070" s="230"/>
      <c r="BV1070" s="230"/>
      <c r="BW1070" s="230"/>
      <c r="BX1070" s="230"/>
      <c r="BY1070" s="230"/>
      <c r="BZ1070" s="230"/>
      <c r="CA1070" s="230"/>
      <c r="CB1070" s="230"/>
      <c r="CC1070" s="230"/>
      <c r="CD1070" s="230"/>
      <c r="CE1070" s="230"/>
      <c r="CF1070" s="230"/>
      <c r="CG1070" s="230"/>
      <c r="CH1070" s="230"/>
      <c r="CI1070" s="230"/>
      <c r="CJ1070" s="230"/>
      <c r="CK1070" s="230"/>
      <c r="CL1070" s="230"/>
      <c r="CM1070" s="230"/>
      <c r="CN1070" s="230"/>
      <c r="CO1070" s="230"/>
      <c r="CP1070" s="230"/>
      <c r="CQ1070" s="230"/>
      <c r="CR1070" s="230"/>
      <c r="CS1070" s="230"/>
      <c r="CT1070" s="230"/>
      <c r="CU1070" s="230"/>
      <c r="CV1070" s="230"/>
      <c r="CW1070" s="230"/>
      <c r="CX1070" s="230"/>
      <c r="CY1070" s="230"/>
      <c r="CZ1070" s="230"/>
      <c r="DA1070" s="230"/>
      <c r="DB1070" s="230"/>
      <c r="DC1070" s="230"/>
      <c r="DD1070" s="230"/>
      <c r="DE1070" s="230"/>
      <c r="DF1070" s="230"/>
      <c r="DG1070" s="230"/>
      <c r="DH1070" s="230"/>
      <c r="DI1070" s="230"/>
      <c r="DJ1070" s="230"/>
      <c r="DK1070" s="230"/>
      <c r="DL1070" s="230"/>
      <c r="DM1070" s="230"/>
      <c r="DN1070" s="230"/>
      <c r="DO1070" s="230"/>
      <c r="DP1070" s="230"/>
      <c r="DQ1070" s="230"/>
      <c r="DR1070" s="230"/>
      <c r="DS1070" s="230"/>
      <c r="DT1070" s="230"/>
      <c r="DU1070" s="230"/>
      <c r="DV1070" s="230"/>
      <c r="DW1070" s="230"/>
      <c r="DX1070" s="230"/>
      <c r="DY1070" s="230"/>
      <c r="DZ1070" s="230"/>
      <c r="EA1070" s="230"/>
      <c r="EB1070" s="230"/>
      <c r="EC1070" s="230"/>
      <c r="ED1070" s="230"/>
      <c r="EE1070" s="230"/>
      <c r="EF1070" s="230"/>
      <c r="EG1070" s="230"/>
      <c r="EH1070" s="230"/>
      <c r="EI1070" s="230"/>
      <c r="EJ1070" s="230"/>
      <c r="EK1070" s="230"/>
      <c r="EL1070" s="230"/>
      <c r="EM1070" s="230"/>
      <c r="EN1070" s="230"/>
      <c r="EO1070" s="230"/>
      <c r="EP1070" s="230"/>
      <c r="EQ1070" s="230"/>
      <c r="ER1070" s="230"/>
      <c r="ES1070" s="230"/>
      <c r="ET1070" s="230"/>
      <c r="EU1070" s="230"/>
      <c r="EV1070" s="230"/>
      <c r="EW1070" s="230"/>
      <c r="EX1070" s="230"/>
      <c r="EY1070" s="230"/>
      <c r="EZ1070" s="230"/>
      <c r="FA1070" s="230"/>
      <c r="FB1070" s="230"/>
      <c r="FC1070" s="230"/>
      <c r="FD1070" s="230"/>
      <c r="FE1070" s="230"/>
      <c r="FF1070" s="230"/>
      <c r="FG1070" s="230"/>
      <c r="FH1070" s="230"/>
      <c r="FI1070" s="230"/>
      <c r="FJ1070" s="230"/>
      <c r="FK1070" s="230"/>
      <c r="FL1070" s="230"/>
      <c r="FM1070" s="230"/>
      <c r="FN1070" s="230"/>
      <c r="FO1070" s="230"/>
      <c r="FP1070" s="230"/>
      <c r="FQ1070" s="230"/>
      <c r="FR1070" s="230"/>
      <c r="FS1070" s="230"/>
      <c r="FT1070" s="230"/>
      <c r="FU1070" s="230"/>
      <c r="FV1070" s="230"/>
      <c r="FW1070" s="230"/>
      <c r="FX1070" s="230"/>
      <c r="FY1070" s="230"/>
      <c r="FZ1070" s="230"/>
      <c r="GA1070" s="230"/>
      <c r="GB1070" s="230"/>
      <c r="GC1070" s="230"/>
      <c r="GD1070" s="230"/>
      <c r="GE1070" s="230"/>
      <c r="GF1070" s="230"/>
      <c r="GG1070" s="230"/>
      <c r="GH1070" s="230"/>
      <c r="GI1070" s="230"/>
      <c r="GJ1070" s="230"/>
      <c r="GK1070" s="230"/>
      <c r="GL1070" s="230"/>
      <c r="GM1070" s="230"/>
      <c r="GN1070" s="230"/>
      <c r="GO1070" s="230"/>
      <c r="GP1070" s="230"/>
      <c r="GQ1070" s="230"/>
      <c r="GR1070" s="230"/>
      <c r="GS1070" s="230"/>
      <c r="GT1070" s="230"/>
      <c r="GU1070" s="230"/>
      <c r="GV1070" s="230"/>
      <c r="GW1070" s="230"/>
      <c r="GX1070" s="230"/>
      <c r="GY1070" s="230"/>
      <c r="GZ1070" s="230"/>
      <c r="HA1070" s="230"/>
      <c r="HB1070" s="230"/>
      <c r="HC1070" s="230"/>
      <c r="HD1070" s="230"/>
      <c r="HE1070" s="230"/>
      <c r="HF1070" s="230"/>
      <c r="HG1070" s="230"/>
      <c r="HH1070" s="230"/>
      <c r="HI1070" s="230"/>
      <c r="HJ1070" s="230"/>
      <c r="HK1070" s="230"/>
      <c r="HL1070" s="230"/>
      <c r="HM1070" s="230"/>
      <c r="HN1070" s="230"/>
      <c r="HO1070" s="230"/>
      <c r="HP1070" s="230"/>
      <c r="HQ1070" s="230"/>
      <c r="HR1070" s="230"/>
      <c r="HS1070" s="230"/>
      <c r="HT1070" s="230"/>
      <c r="HU1070" s="230"/>
    </row>
    <row r="1071" spans="1:229" s="231" customFormat="1" ht="38.25">
      <c r="A1071" s="172">
        <f t="shared" si="31"/>
        <v>1062</v>
      </c>
      <c r="B1071" s="173" t="s">
        <v>2096</v>
      </c>
      <c r="C1071" s="186" t="s">
        <v>3513</v>
      </c>
      <c r="D1071" s="182" t="s">
        <v>1968</v>
      </c>
      <c r="E1071" s="183" t="s">
        <v>1606</v>
      </c>
      <c r="F1071" s="183"/>
      <c r="G1071" s="186" t="s">
        <v>2095</v>
      </c>
      <c r="H1071" s="234" t="s">
        <v>1929</v>
      </c>
      <c r="I1071" s="172">
        <v>738</v>
      </c>
      <c r="J1071" s="185">
        <v>41240</v>
      </c>
      <c r="K1071" s="184">
        <v>27678</v>
      </c>
      <c r="L1071" s="172" t="s">
        <v>1603</v>
      </c>
      <c r="M1071" s="179" t="s">
        <v>2450</v>
      </c>
      <c r="N1071" s="172" t="s">
        <v>878</v>
      </c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30"/>
      <c r="Z1071" s="230"/>
      <c r="AA1071" s="230"/>
      <c r="AB1071" s="230"/>
      <c r="AC1071" s="230"/>
      <c r="AD1071" s="230"/>
      <c r="AE1071" s="230"/>
      <c r="AF1071" s="230"/>
      <c r="AG1071" s="230"/>
      <c r="AH1071" s="230"/>
      <c r="AI1071" s="230"/>
      <c r="AJ1071" s="230"/>
      <c r="AK1071" s="230"/>
      <c r="AL1071" s="230"/>
      <c r="AM1071" s="230"/>
      <c r="AN1071" s="230"/>
      <c r="AO1071" s="230"/>
      <c r="AP1071" s="230"/>
      <c r="AQ1071" s="230"/>
      <c r="AR1071" s="230"/>
      <c r="AS1071" s="230"/>
      <c r="AT1071" s="230"/>
      <c r="AU1071" s="230"/>
      <c r="AV1071" s="230"/>
      <c r="AW1071" s="230"/>
      <c r="AX1071" s="230"/>
      <c r="AY1071" s="230"/>
      <c r="AZ1071" s="230"/>
      <c r="BA1071" s="230"/>
      <c r="BB1071" s="230"/>
      <c r="BC1071" s="230"/>
      <c r="BD1071" s="230"/>
      <c r="BE1071" s="230"/>
      <c r="BF1071" s="230"/>
      <c r="BG1071" s="230"/>
      <c r="BH1071" s="230"/>
      <c r="BI1071" s="230"/>
      <c r="BJ1071" s="230"/>
      <c r="BK1071" s="230"/>
      <c r="BL1071" s="230"/>
      <c r="BM1071" s="230"/>
      <c r="BN1071" s="230"/>
      <c r="BO1071" s="230"/>
      <c r="BP1071" s="230"/>
      <c r="BQ1071" s="230"/>
      <c r="BR1071" s="230"/>
      <c r="BS1071" s="230"/>
      <c r="BT1071" s="230"/>
      <c r="BU1071" s="230"/>
      <c r="BV1071" s="230"/>
      <c r="BW1071" s="230"/>
      <c r="BX1071" s="230"/>
      <c r="BY1071" s="230"/>
      <c r="BZ1071" s="230"/>
      <c r="CA1071" s="230"/>
      <c r="CB1071" s="230"/>
      <c r="CC1071" s="230"/>
      <c r="CD1071" s="230"/>
      <c r="CE1071" s="230"/>
      <c r="CF1071" s="230"/>
      <c r="CG1071" s="230"/>
      <c r="CH1071" s="230"/>
      <c r="CI1071" s="230"/>
      <c r="CJ1071" s="230"/>
      <c r="CK1071" s="230"/>
      <c r="CL1071" s="230"/>
      <c r="CM1071" s="230"/>
      <c r="CN1071" s="230"/>
      <c r="CO1071" s="230"/>
      <c r="CP1071" s="230"/>
      <c r="CQ1071" s="230"/>
      <c r="CR1071" s="230"/>
      <c r="CS1071" s="230"/>
      <c r="CT1071" s="230"/>
      <c r="CU1071" s="230"/>
      <c r="CV1071" s="230"/>
      <c r="CW1071" s="230"/>
      <c r="CX1071" s="230"/>
      <c r="CY1071" s="230"/>
      <c r="CZ1071" s="230"/>
      <c r="DA1071" s="230"/>
      <c r="DB1071" s="230"/>
      <c r="DC1071" s="230"/>
      <c r="DD1071" s="230"/>
      <c r="DE1071" s="230"/>
      <c r="DF1071" s="230"/>
      <c r="DG1071" s="230"/>
      <c r="DH1071" s="230"/>
      <c r="DI1071" s="230"/>
      <c r="DJ1071" s="230"/>
      <c r="DK1071" s="230"/>
      <c r="DL1071" s="230"/>
      <c r="DM1071" s="230"/>
      <c r="DN1071" s="230"/>
      <c r="DO1071" s="230"/>
      <c r="DP1071" s="230"/>
      <c r="DQ1071" s="230"/>
      <c r="DR1071" s="230"/>
      <c r="DS1071" s="230"/>
      <c r="DT1071" s="230"/>
      <c r="DU1071" s="230"/>
      <c r="DV1071" s="230"/>
      <c r="DW1071" s="230"/>
      <c r="DX1071" s="230"/>
      <c r="DY1071" s="230"/>
      <c r="DZ1071" s="230"/>
      <c r="EA1071" s="230"/>
      <c r="EB1071" s="230"/>
      <c r="EC1071" s="230"/>
      <c r="ED1071" s="230"/>
      <c r="EE1071" s="230"/>
      <c r="EF1071" s="230"/>
      <c r="EG1071" s="230"/>
      <c r="EH1071" s="230"/>
      <c r="EI1071" s="230"/>
      <c r="EJ1071" s="230"/>
      <c r="EK1071" s="230"/>
      <c r="EL1071" s="230"/>
      <c r="EM1071" s="230"/>
      <c r="EN1071" s="230"/>
      <c r="EO1071" s="230"/>
      <c r="EP1071" s="230"/>
      <c r="EQ1071" s="230"/>
      <c r="ER1071" s="230"/>
      <c r="ES1071" s="230"/>
      <c r="ET1071" s="230"/>
      <c r="EU1071" s="230"/>
      <c r="EV1071" s="230"/>
      <c r="EW1071" s="230"/>
      <c r="EX1071" s="230"/>
      <c r="EY1071" s="230"/>
      <c r="EZ1071" s="230"/>
      <c r="FA1071" s="230"/>
      <c r="FB1071" s="230"/>
      <c r="FC1071" s="230"/>
      <c r="FD1071" s="230"/>
      <c r="FE1071" s="230"/>
      <c r="FF1071" s="230"/>
      <c r="FG1071" s="230"/>
      <c r="FH1071" s="230"/>
      <c r="FI1071" s="230"/>
      <c r="FJ1071" s="230"/>
      <c r="FK1071" s="230"/>
      <c r="FL1071" s="230"/>
      <c r="FM1071" s="230"/>
      <c r="FN1071" s="230"/>
      <c r="FO1071" s="230"/>
      <c r="FP1071" s="230"/>
      <c r="FQ1071" s="230"/>
      <c r="FR1071" s="230"/>
      <c r="FS1071" s="230"/>
      <c r="FT1071" s="230"/>
      <c r="FU1071" s="230"/>
      <c r="FV1071" s="230"/>
      <c r="FW1071" s="230"/>
      <c r="FX1071" s="230"/>
      <c r="FY1071" s="230"/>
      <c r="FZ1071" s="230"/>
      <c r="GA1071" s="230"/>
      <c r="GB1071" s="230"/>
      <c r="GC1071" s="230"/>
      <c r="GD1071" s="230"/>
      <c r="GE1071" s="230"/>
      <c r="GF1071" s="230"/>
      <c r="GG1071" s="230"/>
      <c r="GH1071" s="230"/>
      <c r="GI1071" s="230"/>
      <c r="GJ1071" s="230"/>
      <c r="GK1071" s="230"/>
      <c r="GL1071" s="230"/>
      <c r="GM1071" s="230"/>
      <c r="GN1071" s="230"/>
      <c r="GO1071" s="230"/>
      <c r="GP1071" s="230"/>
      <c r="GQ1071" s="230"/>
      <c r="GR1071" s="230"/>
      <c r="GS1071" s="230"/>
      <c r="GT1071" s="230"/>
      <c r="GU1071" s="230"/>
      <c r="GV1071" s="230"/>
      <c r="GW1071" s="230"/>
      <c r="GX1071" s="230"/>
      <c r="GY1071" s="230"/>
      <c r="GZ1071" s="230"/>
      <c r="HA1071" s="230"/>
      <c r="HB1071" s="230"/>
      <c r="HC1071" s="230"/>
      <c r="HD1071" s="230"/>
      <c r="HE1071" s="230"/>
      <c r="HF1071" s="230"/>
      <c r="HG1071" s="230"/>
      <c r="HH1071" s="230"/>
      <c r="HI1071" s="230"/>
      <c r="HJ1071" s="230"/>
      <c r="HK1071" s="230"/>
      <c r="HL1071" s="230"/>
      <c r="HM1071" s="230"/>
      <c r="HN1071" s="230"/>
      <c r="HO1071" s="230"/>
      <c r="HP1071" s="230"/>
      <c r="HQ1071" s="230"/>
      <c r="HR1071" s="230"/>
      <c r="HS1071" s="230"/>
      <c r="HT1071" s="230"/>
      <c r="HU1071" s="230"/>
    </row>
    <row r="1072" spans="1:229" s="231" customFormat="1" ht="38.25">
      <c r="A1072" s="172">
        <f t="shared" si="31"/>
        <v>1063</v>
      </c>
      <c r="B1072" s="173" t="s">
        <v>2097</v>
      </c>
      <c r="C1072" s="186" t="s">
        <v>3513</v>
      </c>
      <c r="D1072" s="182" t="s">
        <v>1968</v>
      </c>
      <c r="E1072" s="183" t="s">
        <v>1606</v>
      </c>
      <c r="F1072" s="183"/>
      <c r="G1072" s="186" t="s">
        <v>2095</v>
      </c>
      <c r="H1072" s="234" t="s">
        <v>1929</v>
      </c>
      <c r="I1072" s="172">
        <v>738</v>
      </c>
      <c r="J1072" s="185">
        <v>41240</v>
      </c>
      <c r="K1072" s="184">
        <v>27678</v>
      </c>
      <c r="L1072" s="172" t="s">
        <v>1603</v>
      </c>
      <c r="M1072" s="179" t="s">
        <v>2450</v>
      </c>
      <c r="N1072" s="172" t="s">
        <v>878</v>
      </c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30"/>
      <c r="Z1072" s="230"/>
      <c r="AA1072" s="230"/>
      <c r="AB1072" s="230"/>
      <c r="AC1072" s="230"/>
      <c r="AD1072" s="230"/>
      <c r="AE1072" s="230"/>
      <c r="AF1072" s="230"/>
      <c r="AG1072" s="230"/>
      <c r="AH1072" s="230"/>
      <c r="AI1072" s="230"/>
      <c r="AJ1072" s="230"/>
      <c r="AK1072" s="230"/>
      <c r="AL1072" s="230"/>
      <c r="AM1072" s="230"/>
      <c r="AN1072" s="230"/>
      <c r="AO1072" s="230"/>
      <c r="AP1072" s="230"/>
      <c r="AQ1072" s="230"/>
      <c r="AR1072" s="230"/>
      <c r="AS1072" s="230"/>
      <c r="AT1072" s="230"/>
      <c r="AU1072" s="230"/>
      <c r="AV1072" s="230"/>
      <c r="AW1072" s="230"/>
      <c r="AX1072" s="230"/>
      <c r="AY1072" s="230"/>
      <c r="AZ1072" s="230"/>
      <c r="BA1072" s="230"/>
      <c r="BB1072" s="230"/>
      <c r="BC1072" s="230"/>
      <c r="BD1072" s="230"/>
      <c r="BE1072" s="230"/>
      <c r="BF1072" s="230"/>
      <c r="BG1072" s="230"/>
      <c r="BH1072" s="230"/>
      <c r="BI1072" s="230"/>
      <c r="BJ1072" s="230"/>
      <c r="BK1072" s="230"/>
      <c r="BL1072" s="230"/>
      <c r="BM1072" s="230"/>
      <c r="BN1072" s="230"/>
      <c r="BO1072" s="230"/>
      <c r="BP1072" s="230"/>
      <c r="BQ1072" s="230"/>
      <c r="BR1072" s="230"/>
      <c r="BS1072" s="230"/>
      <c r="BT1072" s="230"/>
      <c r="BU1072" s="230"/>
      <c r="BV1072" s="230"/>
      <c r="BW1072" s="230"/>
      <c r="BX1072" s="230"/>
      <c r="BY1072" s="230"/>
      <c r="BZ1072" s="230"/>
      <c r="CA1072" s="230"/>
      <c r="CB1072" s="230"/>
      <c r="CC1072" s="230"/>
      <c r="CD1072" s="230"/>
      <c r="CE1072" s="230"/>
      <c r="CF1072" s="230"/>
      <c r="CG1072" s="230"/>
      <c r="CH1072" s="230"/>
      <c r="CI1072" s="230"/>
      <c r="CJ1072" s="230"/>
      <c r="CK1072" s="230"/>
      <c r="CL1072" s="230"/>
      <c r="CM1072" s="230"/>
      <c r="CN1072" s="230"/>
      <c r="CO1072" s="230"/>
      <c r="CP1072" s="230"/>
      <c r="CQ1072" s="230"/>
      <c r="CR1072" s="230"/>
      <c r="CS1072" s="230"/>
      <c r="CT1072" s="230"/>
      <c r="CU1072" s="230"/>
      <c r="CV1072" s="230"/>
      <c r="CW1072" s="230"/>
      <c r="CX1072" s="230"/>
      <c r="CY1072" s="230"/>
      <c r="CZ1072" s="230"/>
      <c r="DA1072" s="230"/>
      <c r="DB1072" s="230"/>
      <c r="DC1072" s="230"/>
      <c r="DD1072" s="230"/>
      <c r="DE1072" s="230"/>
      <c r="DF1072" s="230"/>
      <c r="DG1072" s="230"/>
      <c r="DH1072" s="230"/>
      <c r="DI1072" s="230"/>
      <c r="DJ1072" s="230"/>
      <c r="DK1072" s="230"/>
      <c r="DL1072" s="230"/>
      <c r="DM1072" s="230"/>
      <c r="DN1072" s="230"/>
      <c r="DO1072" s="230"/>
      <c r="DP1072" s="230"/>
      <c r="DQ1072" s="230"/>
      <c r="DR1072" s="230"/>
      <c r="DS1072" s="230"/>
      <c r="DT1072" s="230"/>
      <c r="DU1072" s="230"/>
      <c r="DV1072" s="230"/>
      <c r="DW1072" s="230"/>
      <c r="DX1072" s="230"/>
      <c r="DY1072" s="230"/>
      <c r="DZ1072" s="230"/>
      <c r="EA1072" s="230"/>
      <c r="EB1072" s="230"/>
      <c r="EC1072" s="230"/>
      <c r="ED1072" s="230"/>
      <c r="EE1072" s="230"/>
      <c r="EF1072" s="230"/>
      <c r="EG1072" s="230"/>
      <c r="EH1072" s="230"/>
      <c r="EI1072" s="230"/>
      <c r="EJ1072" s="230"/>
      <c r="EK1072" s="230"/>
      <c r="EL1072" s="230"/>
      <c r="EM1072" s="230"/>
      <c r="EN1072" s="230"/>
      <c r="EO1072" s="230"/>
      <c r="EP1072" s="230"/>
      <c r="EQ1072" s="230"/>
      <c r="ER1072" s="230"/>
      <c r="ES1072" s="230"/>
      <c r="ET1072" s="230"/>
      <c r="EU1072" s="230"/>
      <c r="EV1072" s="230"/>
      <c r="EW1072" s="230"/>
      <c r="EX1072" s="230"/>
      <c r="EY1072" s="230"/>
      <c r="EZ1072" s="230"/>
      <c r="FA1072" s="230"/>
      <c r="FB1072" s="230"/>
      <c r="FC1072" s="230"/>
      <c r="FD1072" s="230"/>
      <c r="FE1072" s="230"/>
      <c r="FF1072" s="230"/>
      <c r="FG1072" s="230"/>
      <c r="FH1072" s="230"/>
      <c r="FI1072" s="230"/>
      <c r="FJ1072" s="230"/>
      <c r="FK1072" s="230"/>
      <c r="FL1072" s="230"/>
      <c r="FM1072" s="230"/>
      <c r="FN1072" s="230"/>
      <c r="FO1072" s="230"/>
      <c r="FP1072" s="230"/>
      <c r="FQ1072" s="230"/>
      <c r="FR1072" s="230"/>
      <c r="FS1072" s="230"/>
      <c r="FT1072" s="230"/>
      <c r="FU1072" s="230"/>
      <c r="FV1072" s="230"/>
      <c r="FW1072" s="230"/>
      <c r="FX1072" s="230"/>
      <c r="FY1072" s="230"/>
      <c r="FZ1072" s="230"/>
      <c r="GA1072" s="230"/>
      <c r="GB1072" s="230"/>
      <c r="GC1072" s="230"/>
      <c r="GD1072" s="230"/>
      <c r="GE1072" s="230"/>
      <c r="GF1072" s="230"/>
      <c r="GG1072" s="230"/>
      <c r="GH1072" s="230"/>
      <c r="GI1072" s="230"/>
      <c r="GJ1072" s="230"/>
      <c r="GK1072" s="230"/>
      <c r="GL1072" s="230"/>
      <c r="GM1072" s="230"/>
      <c r="GN1072" s="230"/>
      <c r="GO1072" s="230"/>
      <c r="GP1072" s="230"/>
      <c r="GQ1072" s="230"/>
      <c r="GR1072" s="230"/>
      <c r="GS1072" s="230"/>
      <c r="GT1072" s="230"/>
      <c r="GU1072" s="230"/>
      <c r="GV1072" s="230"/>
      <c r="GW1072" s="230"/>
      <c r="GX1072" s="230"/>
      <c r="GY1072" s="230"/>
      <c r="GZ1072" s="230"/>
      <c r="HA1072" s="230"/>
      <c r="HB1072" s="230"/>
      <c r="HC1072" s="230"/>
      <c r="HD1072" s="230"/>
      <c r="HE1072" s="230"/>
      <c r="HF1072" s="230"/>
      <c r="HG1072" s="230"/>
      <c r="HH1072" s="230"/>
      <c r="HI1072" s="230"/>
      <c r="HJ1072" s="230"/>
      <c r="HK1072" s="230"/>
      <c r="HL1072" s="230"/>
      <c r="HM1072" s="230"/>
      <c r="HN1072" s="230"/>
      <c r="HO1072" s="230"/>
      <c r="HP1072" s="230"/>
      <c r="HQ1072" s="230"/>
      <c r="HR1072" s="230"/>
      <c r="HS1072" s="230"/>
      <c r="HT1072" s="230"/>
      <c r="HU1072" s="230"/>
    </row>
    <row r="1073" spans="1:229" ht="38.25">
      <c r="A1073" s="172">
        <f t="shared" si="31"/>
        <v>1064</v>
      </c>
      <c r="B1073" s="36" t="s">
        <v>2098</v>
      </c>
      <c r="C1073" s="46" t="s">
        <v>2099</v>
      </c>
      <c r="D1073" s="47" t="s">
        <v>1968</v>
      </c>
      <c r="E1073" s="45" t="s">
        <v>1606</v>
      </c>
      <c r="F1073" s="42"/>
      <c r="G1073" s="46" t="s">
        <v>2100</v>
      </c>
      <c r="H1073" s="93" t="s">
        <v>1929</v>
      </c>
      <c r="I1073" s="40">
        <v>738</v>
      </c>
      <c r="J1073" s="96">
        <v>41240</v>
      </c>
      <c r="K1073" s="86">
        <v>27678</v>
      </c>
      <c r="L1073" s="41" t="s">
        <v>1603</v>
      </c>
      <c r="M1073" s="179" t="s">
        <v>2450</v>
      </c>
      <c r="N1073" s="41" t="s">
        <v>878</v>
      </c>
    </row>
    <row r="1074" spans="1:229" s="231" customFormat="1" ht="38.25">
      <c r="A1074" s="172">
        <f t="shared" si="31"/>
        <v>1065</v>
      </c>
      <c r="B1074" s="173" t="s">
        <v>2101</v>
      </c>
      <c r="C1074" s="186" t="s">
        <v>2102</v>
      </c>
      <c r="D1074" s="182" t="s">
        <v>1968</v>
      </c>
      <c r="E1074" s="183" t="s">
        <v>1608</v>
      </c>
      <c r="F1074" s="183"/>
      <c r="G1074" s="186" t="s">
        <v>2103</v>
      </c>
      <c r="H1074" s="234" t="s">
        <v>1929</v>
      </c>
      <c r="I1074" s="172">
        <v>738</v>
      </c>
      <c r="J1074" s="185">
        <v>41240</v>
      </c>
      <c r="K1074" s="184">
        <v>110000</v>
      </c>
      <c r="L1074" s="172" t="s">
        <v>1603</v>
      </c>
      <c r="M1074" s="179" t="s">
        <v>2448</v>
      </c>
      <c r="N1074" s="172" t="s">
        <v>878</v>
      </c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30"/>
      <c r="Z1074" s="230"/>
      <c r="AA1074" s="230"/>
      <c r="AB1074" s="230"/>
      <c r="AC1074" s="230"/>
      <c r="AD1074" s="230"/>
      <c r="AE1074" s="230"/>
      <c r="AF1074" s="230"/>
      <c r="AG1074" s="230"/>
      <c r="AH1074" s="230"/>
      <c r="AI1074" s="230"/>
      <c r="AJ1074" s="230"/>
      <c r="AK1074" s="230"/>
      <c r="AL1074" s="230"/>
      <c r="AM1074" s="230"/>
      <c r="AN1074" s="230"/>
      <c r="AO1074" s="230"/>
      <c r="AP1074" s="230"/>
      <c r="AQ1074" s="230"/>
      <c r="AR1074" s="230"/>
      <c r="AS1074" s="230"/>
      <c r="AT1074" s="230"/>
      <c r="AU1074" s="230"/>
      <c r="AV1074" s="230"/>
      <c r="AW1074" s="230"/>
      <c r="AX1074" s="230"/>
      <c r="AY1074" s="230"/>
      <c r="AZ1074" s="230"/>
      <c r="BA1074" s="230"/>
      <c r="BB1074" s="230"/>
      <c r="BC1074" s="230"/>
      <c r="BD1074" s="230"/>
      <c r="BE1074" s="230"/>
      <c r="BF1074" s="230"/>
      <c r="BG1074" s="230"/>
      <c r="BH1074" s="230"/>
      <c r="BI1074" s="230"/>
      <c r="BJ1074" s="230"/>
      <c r="BK1074" s="230"/>
      <c r="BL1074" s="230"/>
      <c r="BM1074" s="230"/>
      <c r="BN1074" s="230"/>
      <c r="BO1074" s="230"/>
      <c r="BP1074" s="230"/>
      <c r="BQ1074" s="230"/>
      <c r="BR1074" s="230"/>
      <c r="BS1074" s="230"/>
      <c r="BT1074" s="230"/>
      <c r="BU1074" s="230"/>
      <c r="BV1074" s="230"/>
      <c r="BW1074" s="230"/>
      <c r="BX1074" s="230"/>
      <c r="BY1074" s="230"/>
      <c r="BZ1074" s="230"/>
      <c r="CA1074" s="230"/>
      <c r="CB1074" s="230"/>
      <c r="CC1074" s="230"/>
      <c r="CD1074" s="230"/>
      <c r="CE1074" s="230"/>
      <c r="CF1074" s="230"/>
      <c r="CG1074" s="230"/>
      <c r="CH1074" s="230"/>
      <c r="CI1074" s="230"/>
      <c r="CJ1074" s="230"/>
      <c r="CK1074" s="230"/>
      <c r="CL1074" s="230"/>
      <c r="CM1074" s="230"/>
      <c r="CN1074" s="230"/>
      <c r="CO1074" s="230"/>
      <c r="CP1074" s="230"/>
      <c r="CQ1074" s="230"/>
      <c r="CR1074" s="230"/>
      <c r="CS1074" s="230"/>
      <c r="CT1074" s="230"/>
      <c r="CU1074" s="230"/>
      <c r="CV1074" s="230"/>
      <c r="CW1074" s="230"/>
      <c r="CX1074" s="230"/>
      <c r="CY1074" s="230"/>
      <c r="CZ1074" s="230"/>
      <c r="DA1074" s="230"/>
      <c r="DB1074" s="230"/>
      <c r="DC1074" s="230"/>
      <c r="DD1074" s="230"/>
      <c r="DE1074" s="230"/>
      <c r="DF1074" s="230"/>
      <c r="DG1074" s="230"/>
      <c r="DH1074" s="230"/>
      <c r="DI1074" s="230"/>
      <c r="DJ1074" s="230"/>
      <c r="DK1074" s="230"/>
      <c r="DL1074" s="230"/>
      <c r="DM1074" s="230"/>
      <c r="DN1074" s="230"/>
      <c r="DO1074" s="230"/>
      <c r="DP1074" s="230"/>
      <c r="DQ1074" s="230"/>
      <c r="DR1074" s="230"/>
      <c r="DS1074" s="230"/>
      <c r="DT1074" s="230"/>
      <c r="DU1074" s="230"/>
      <c r="DV1074" s="230"/>
      <c r="DW1074" s="230"/>
      <c r="DX1074" s="230"/>
      <c r="DY1074" s="230"/>
      <c r="DZ1074" s="230"/>
      <c r="EA1074" s="230"/>
      <c r="EB1074" s="230"/>
      <c r="EC1074" s="230"/>
      <c r="ED1074" s="230"/>
      <c r="EE1074" s="230"/>
      <c r="EF1074" s="230"/>
      <c r="EG1074" s="230"/>
      <c r="EH1074" s="230"/>
      <c r="EI1074" s="230"/>
      <c r="EJ1074" s="230"/>
      <c r="EK1074" s="230"/>
      <c r="EL1074" s="230"/>
      <c r="EM1074" s="230"/>
      <c r="EN1074" s="230"/>
      <c r="EO1074" s="230"/>
      <c r="EP1074" s="230"/>
      <c r="EQ1074" s="230"/>
      <c r="ER1074" s="230"/>
      <c r="ES1074" s="230"/>
      <c r="ET1074" s="230"/>
      <c r="EU1074" s="230"/>
      <c r="EV1074" s="230"/>
      <c r="EW1074" s="230"/>
      <c r="EX1074" s="230"/>
      <c r="EY1074" s="230"/>
      <c r="EZ1074" s="230"/>
      <c r="FA1074" s="230"/>
      <c r="FB1074" s="230"/>
      <c r="FC1074" s="230"/>
      <c r="FD1074" s="230"/>
      <c r="FE1074" s="230"/>
      <c r="FF1074" s="230"/>
      <c r="FG1074" s="230"/>
      <c r="FH1074" s="230"/>
      <c r="FI1074" s="230"/>
      <c r="FJ1074" s="230"/>
      <c r="FK1074" s="230"/>
      <c r="FL1074" s="230"/>
      <c r="FM1074" s="230"/>
      <c r="FN1074" s="230"/>
      <c r="FO1074" s="230"/>
      <c r="FP1074" s="230"/>
      <c r="FQ1074" s="230"/>
      <c r="FR1074" s="230"/>
      <c r="FS1074" s="230"/>
      <c r="FT1074" s="230"/>
      <c r="FU1074" s="230"/>
      <c r="FV1074" s="230"/>
      <c r="FW1074" s="230"/>
      <c r="FX1074" s="230"/>
      <c r="FY1074" s="230"/>
      <c r="FZ1074" s="230"/>
      <c r="GA1074" s="230"/>
      <c r="GB1074" s="230"/>
      <c r="GC1074" s="230"/>
      <c r="GD1074" s="230"/>
      <c r="GE1074" s="230"/>
      <c r="GF1074" s="230"/>
      <c r="GG1074" s="230"/>
      <c r="GH1074" s="230"/>
      <c r="GI1074" s="230"/>
      <c r="GJ1074" s="230"/>
      <c r="GK1074" s="230"/>
      <c r="GL1074" s="230"/>
      <c r="GM1074" s="230"/>
      <c r="GN1074" s="230"/>
      <c r="GO1074" s="230"/>
      <c r="GP1074" s="230"/>
      <c r="GQ1074" s="230"/>
      <c r="GR1074" s="230"/>
      <c r="GS1074" s="230"/>
      <c r="GT1074" s="230"/>
      <c r="GU1074" s="230"/>
      <c r="GV1074" s="230"/>
      <c r="GW1074" s="230"/>
      <c r="GX1074" s="230"/>
      <c r="GY1074" s="230"/>
      <c r="GZ1074" s="230"/>
      <c r="HA1074" s="230"/>
      <c r="HB1074" s="230"/>
      <c r="HC1074" s="230"/>
      <c r="HD1074" s="230"/>
      <c r="HE1074" s="230"/>
      <c r="HF1074" s="230"/>
      <c r="HG1074" s="230"/>
      <c r="HH1074" s="230"/>
      <c r="HI1074" s="230"/>
      <c r="HJ1074" s="230"/>
      <c r="HK1074" s="230"/>
      <c r="HL1074" s="230"/>
      <c r="HM1074" s="230"/>
      <c r="HN1074" s="230"/>
      <c r="HO1074" s="230"/>
      <c r="HP1074" s="230"/>
      <c r="HQ1074" s="230"/>
      <c r="HR1074" s="230"/>
      <c r="HS1074" s="230"/>
      <c r="HT1074" s="230"/>
      <c r="HU1074" s="230"/>
    </row>
    <row r="1075" spans="1:229" s="231" customFormat="1" ht="38.25">
      <c r="A1075" s="172">
        <f t="shared" si="31"/>
        <v>1066</v>
      </c>
      <c r="B1075" s="173" t="s">
        <v>2104</v>
      </c>
      <c r="C1075" s="186" t="s">
        <v>2105</v>
      </c>
      <c r="D1075" s="182" t="s">
        <v>1968</v>
      </c>
      <c r="E1075" s="172" t="s">
        <v>1606</v>
      </c>
      <c r="F1075" s="183"/>
      <c r="G1075" s="186" t="s">
        <v>2106</v>
      </c>
      <c r="H1075" s="234" t="s">
        <v>1929</v>
      </c>
      <c r="I1075" s="172">
        <v>738</v>
      </c>
      <c r="J1075" s="185">
        <v>41240</v>
      </c>
      <c r="K1075" s="184">
        <v>121688.6</v>
      </c>
      <c r="L1075" s="172" t="s">
        <v>1603</v>
      </c>
      <c r="M1075" s="179" t="s">
        <v>2450</v>
      </c>
      <c r="N1075" s="172" t="s">
        <v>878</v>
      </c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30"/>
      <c r="Z1075" s="230"/>
      <c r="AA1075" s="230"/>
      <c r="AB1075" s="230"/>
      <c r="AC1075" s="230"/>
      <c r="AD1075" s="230"/>
      <c r="AE1075" s="230"/>
      <c r="AF1075" s="230"/>
      <c r="AG1075" s="230"/>
      <c r="AH1075" s="230"/>
      <c r="AI1075" s="230"/>
      <c r="AJ1075" s="230"/>
      <c r="AK1075" s="230"/>
      <c r="AL1075" s="230"/>
      <c r="AM1075" s="230"/>
      <c r="AN1075" s="230"/>
      <c r="AO1075" s="230"/>
      <c r="AP1075" s="230"/>
      <c r="AQ1075" s="230"/>
      <c r="AR1075" s="230"/>
      <c r="AS1075" s="230"/>
      <c r="AT1075" s="230"/>
      <c r="AU1075" s="230"/>
      <c r="AV1075" s="230"/>
      <c r="AW1075" s="230"/>
      <c r="AX1075" s="230"/>
      <c r="AY1075" s="230"/>
      <c r="AZ1075" s="230"/>
      <c r="BA1075" s="230"/>
      <c r="BB1075" s="230"/>
      <c r="BC1075" s="230"/>
      <c r="BD1075" s="230"/>
      <c r="BE1075" s="230"/>
      <c r="BF1075" s="230"/>
      <c r="BG1075" s="230"/>
      <c r="BH1075" s="230"/>
      <c r="BI1075" s="230"/>
      <c r="BJ1075" s="230"/>
      <c r="BK1075" s="230"/>
      <c r="BL1075" s="230"/>
      <c r="BM1075" s="230"/>
      <c r="BN1075" s="230"/>
      <c r="BO1075" s="230"/>
      <c r="BP1075" s="230"/>
      <c r="BQ1075" s="230"/>
      <c r="BR1075" s="230"/>
      <c r="BS1075" s="230"/>
      <c r="BT1075" s="230"/>
      <c r="BU1075" s="230"/>
      <c r="BV1075" s="230"/>
      <c r="BW1075" s="230"/>
      <c r="BX1075" s="230"/>
      <c r="BY1075" s="230"/>
      <c r="BZ1075" s="230"/>
      <c r="CA1075" s="230"/>
      <c r="CB1075" s="230"/>
      <c r="CC1075" s="230"/>
      <c r="CD1075" s="230"/>
      <c r="CE1075" s="230"/>
      <c r="CF1075" s="230"/>
      <c r="CG1075" s="230"/>
      <c r="CH1075" s="230"/>
      <c r="CI1075" s="230"/>
      <c r="CJ1075" s="230"/>
      <c r="CK1075" s="230"/>
      <c r="CL1075" s="230"/>
      <c r="CM1075" s="230"/>
      <c r="CN1075" s="230"/>
      <c r="CO1075" s="230"/>
      <c r="CP1075" s="230"/>
      <c r="CQ1075" s="230"/>
      <c r="CR1075" s="230"/>
      <c r="CS1075" s="230"/>
      <c r="CT1075" s="230"/>
      <c r="CU1075" s="230"/>
      <c r="CV1075" s="230"/>
      <c r="CW1075" s="230"/>
      <c r="CX1075" s="230"/>
      <c r="CY1075" s="230"/>
      <c r="CZ1075" s="230"/>
      <c r="DA1075" s="230"/>
      <c r="DB1075" s="230"/>
      <c r="DC1075" s="230"/>
      <c r="DD1075" s="230"/>
      <c r="DE1075" s="230"/>
      <c r="DF1075" s="230"/>
      <c r="DG1075" s="230"/>
      <c r="DH1075" s="230"/>
      <c r="DI1075" s="230"/>
      <c r="DJ1075" s="230"/>
      <c r="DK1075" s="230"/>
      <c r="DL1075" s="230"/>
      <c r="DM1075" s="230"/>
      <c r="DN1075" s="230"/>
      <c r="DO1075" s="230"/>
      <c r="DP1075" s="230"/>
      <c r="DQ1075" s="230"/>
      <c r="DR1075" s="230"/>
      <c r="DS1075" s="230"/>
      <c r="DT1075" s="230"/>
      <c r="DU1075" s="230"/>
      <c r="DV1075" s="230"/>
      <c r="DW1075" s="230"/>
      <c r="DX1075" s="230"/>
      <c r="DY1075" s="230"/>
      <c r="DZ1075" s="230"/>
      <c r="EA1075" s="230"/>
      <c r="EB1075" s="230"/>
      <c r="EC1075" s="230"/>
      <c r="ED1075" s="230"/>
      <c r="EE1075" s="230"/>
      <c r="EF1075" s="230"/>
      <c r="EG1075" s="230"/>
      <c r="EH1075" s="230"/>
      <c r="EI1075" s="230"/>
      <c r="EJ1075" s="230"/>
      <c r="EK1075" s="230"/>
      <c r="EL1075" s="230"/>
      <c r="EM1075" s="230"/>
      <c r="EN1075" s="230"/>
      <c r="EO1075" s="230"/>
      <c r="EP1075" s="230"/>
      <c r="EQ1075" s="230"/>
      <c r="ER1075" s="230"/>
      <c r="ES1075" s="230"/>
      <c r="ET1075" s="230"/>
      <c r="EU1075" s="230"/>
      <c r="EV1075" s="230"/>
      <c r="EW1075" s="230"/>
      <c r="EX1075" s="230"/>
      <c r="EY1075" s="230"/>
      <c r="EZ1075" s="230"/>
      <c r="FA1075" s="230"/>
      <c r="FB1075" s="230"/>
      <c r="FC1075" s="230"/>
      <c r="FD1075" s="230"/>
      <c r="FE1075" s="230"/>
      <c r="FF1075" s="230"/>
      <c r="FG1075" s="230"/>
      <c r="FH1075" s="230"/>
      <c r="FI1075" s="230"/>
      <c r="FJ1075" s="230"/>
      <c r="FK1075" s="230"/>
      <c r="FL1075" s="230"/>
      <c r="FM1075" s="230"/>
      <c r="FN1075" s="230"/>
      <c r="FO1075" s="230"/>
      <c r="FP1075" s="230"/>
      <c r="FQ1075" s="230"/>
      <c r="FR1075" s="230"/>
      <c r="FS1075" s="230"/>
      <c r="FT1075" s="230"/>
      <c r="FU1075" s="230"/>
      <c r="FV1075" s="230"/>
      <c r="FW1075" s="230"/>
      <c r="FX1075" s="230"/>
      <c r="FY1075" s="230"/>
      <c r="FZ1075" s="230"/>
      <c r="GA1075" s="230"/>
      <c r="GB1075" s="230"/>
      <c r="GC1075" s="230"/>
      <c r="GD1075" s="230"/>
      <c r="GE1075" s="230"/>
      <c r="GF1075" s="230"/>
      <c r="GG1075" s="230"/>
      <c r="GH1075" s="230"/>
      <c r="GI1075" s="230"/>
      <c r="GJ1075" s="230"/>
      <c r="GK1075" s="230"/>
      <c r="GL1075" s="230"/>
      <c r="GM1075" s="230"/>
      <c r="GN1075" s="230"/>
      <c r="GO1075" s="230"/>
      <c r="GP1075" s="230"/>
      <c r="GQ1075" s="230"/>
      <c r="GR1075" s="230"/>
      <c r="GS1075" s="230"/>
      <c r="GT1075" s="230"/>
      <c r="GU1075" s="230"/>
      <c r="GV1075" s="230"/>
      <c r="GW1075" s="230"/>
      <c r="GX1075" s="230"/>
      <c r="GY1075" s="230"/>
      <c r="GZ1075" s="230"/>
      <c r="HA1075" s="230"/>
      <c r="HB1075" s="230"/>
      <c r="HC1075" s="230"/>
      <c r="HD1075" s="230"/>
      <c r="HE1075" s="230"/>
      <c r="HF1075" s="230"/>
      <c r="HG1075" s="230"/>
      <c r="HH1075" s="230"/>
      <c r="HI1075" s="230"/>
      <c r="HJ1075" s="230"/>
      <c r="HK1075" s="230"/>
      <c r="HL1075" s="230"/>
      <c r="HM1075" s="230"/>
      <c r="HN1075" s="230"/>
      <c r="HO1075" s="230"/>
      <c r="HP1075" s="230"/>
      <c r="HQ1075" s="230"/>
      <c r="HR1075" s="230"/>
      <c r="HS1075" s="230"/>
      <c r="HT1075" s="230"/>
      <c r="HU1075" s="230"/>
    </row>
    <row r="1076" spans="1:229" s="231" customFormat="1" ht="38.25">
      <c r="A1076" s="172">
        <f t="shared" si="31"/>
        <v>1067</v>
      </c>
      <c r="B1076" s="173" t="s">
        <v>2107</v>
      </c>
      <c r="C1076" s="186" t="s">
        <v>2105</v>
      </c>
      <c r="D1076" s="182" t="s">
        <v>1968</v>
      </c>
      <c r="E1076" s="172" t="s">
        <v>1606</v>
      </c>
      <c r="F1076" s="183"/>
      <c r="G1076" s="186" t="s">
        <v>2106</v>
      </c>
      <c r="H1076" s="234" t="s">
        <v>1929</v>
      </c>
      <c r="I1076" s="172">
        <v>738</v>
      </c>
      <c r="J1076" s="185">
        <v>41240</v>
      </c>
      <c r="K1076" s="184">
        <v>121688.6</v>
      </c>
      <c r="L1076" s="172" t="s">
        <v>1603</v>
      </c>
      <c r="M1076" s="179" t="s">
        <v>2450</v>
      </c>
      <c r="N1076" s="172" t="s">
        <v>878</v>
      </c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30"/>
      <c r="Z1076" s="230"/>
      <c r="AA1076" s="230"/>
      <c r="AB1076" s="230"/>
      <c r="AC1076" s="230"/>
      <c r="AD1076" s="230"/>
      <c r="AE1076" s="230"/>
      <c r="AF1076" s="230"/>
      <c r="AG1076" s="230"/>
      <c r="AH1076" s="230"/>
      <c r="AI1076" s="230"/>
      <c r="AJ1076" s="230"/>
      <c r="AK1076" s="230"/>
      <c r="AL1076" s="230"/>
      <c r="AM1076" s="230"/>
      <c r="AN1076" s="230"/>
      <c r="AO1076" s="230"/>
      <c r="AP1076" s="230"/>
      <c r="AQ1076" s="230"/>
      <c r="AR1076" s="230"/>
      <c r="AS1076" s="230"/>
      <c r="AT1076" s="230"/>
      <c r="AU1076" s="230"/>
      <c r="AV1076" s="230"/>
      <c r="AW1076" s="230"/>
      <c r="AX1076" s="230"/>
      <c r="AY1076" s="230"/>
      <c r="AZ1076" s="230"/>
      <c r="BA1076" s="230"/>
      <c r="BB1076" s="230"/>
      <c r="BC1076" s="230"/>
      <c r="BD1076" s="230"/>
      <c r="BE1076" s="230"/>
      <c r="BF1076" s="230"/>
      <c r="BG1076" s="230"/>
      <c r="BH1076" s="230"/>
      <c r="BI1076" s="230"/>
      <c r="BJ1076" s="230"/>
      <c r="BK1076" s="230"/>
      <c r="BL1076" s="230"/>
      <c r="BM1076" s="230"/>
      <c r="BN1076" s="230"/>
      <c r="BO1076" s="230"/>
      <c r="BP1076" s="230"/>
      <c r="BQ1076" s="230"/>
      <c r="BR1076" s="230"/>
      <c r="BS1076" s="230"/>
      <c r="BT1076" s="230"/>
      <c r="BU1076" s="230"/>
      <c r="BV1076" s="230"/>
      <c r="BW1076" s="230"/>
      <c r="BX1076" s="230"/>
      <c r="BY1076" s="230"/>
      <c r="BZ1076" s="230"/>
      <c r="CA1076" s="230"/>
      <c r="CB1076" s="230"/>
      <c r="CC1076" s="230"/>
      <c r="CD1076" s="230"/>
      <c r="CE1076" s="230"/>
      <c r="CF1076" s="230"/>
      <c r="CG1076" s="230"/>
      <c r="CH1076" s="230"/>
      <c r="CI1076" s="230"/>
      <c r="CJ1076" s="230"/>
      <c r="CK1076" s="230"/>
      <c r="CL1076" s="230"/>
      <c r="CM1076" s="230"/>
      <c r="CN1076" s="230"/>
      <c r="CO1076" s="230"/>
      <c r="CP1076" s="230"/>
      <c r="CQ1076" s="230"/>
      <c r="CR1076" s="230"/>
      <c r="CS1076" s="230"/>
      <c r="CT1076" s="230"/>
      <c r="CU1076" s="230"/>
      <c r="CV1076" s="230"/>
      <c r="CW1076" s="230"/>
      <c r="CX1076" s="230"/>
      <c r="CY1076" s="230"/>
      <c r="CZ1076" s="230"/>
      <c r="DA1076" s="230"/>
      <c r="DB1076" s="230"/>
      <c r="DC1076" s="230"/>
      <c r="DD1076" s="230"/>
      <c r="DE1076" s="230"/>
      <c r="DF1076" s="230"/>
      <c r="DG1076" s="230"/>
      <c r="DH1076" s="230"/>
      <c r="DI1076" s="230"/>
      <c r="DJ1076" s="230"/>
      <c r="DK1076" s="230"/>
      <c r="DL1076" s="230"/>
      <c r="DM1076" s="230"/>
      <c r="DN1076" s="230"/>
      <c r="DO1076" s="230"/>
      <c r="DP1076" s="230"/>
      <c r="DQ1076" s="230"/>
      <c r="DR1076" s="230"/>
      <c r="DS1076" s="230"/>
      <c r="DT1076" s="230"/>
      <c r="DU1076" s="230"/>
      <c r="DV1076" s="230"/>
      <c r="DW1076" s="230"/>
      <c r="DX1076" s="230"/>
      <c r="DY1076" s="230"/>
      <c r="DZ1076" s="230"/>
      <c r="EA1076" s="230"/>
      <c r="EB1076" s="230"/>
      <c r="EC1076" s="230"/>
      <c r="ED1076" s="230"/>
      <c r="EE1076" s="230"/>
      <c r="EF1076" s="230"/>
      <c r="EG1076" s="230"/>
      <c r="EH1076" s="230"/>
      <c r="EI1076" s="230"/>
      <c r="EJ1076" s="230"/>
      <c r="EK1076" s="230"/>
      <c r="EL1076" s="230"/>
      <c r="EM1076" s="230"/>
      <c r="EN1076" s="230"/>
      <c r="EO1076" s="230"/>
      <c r="EP1076" s="230"/>
      <c r="EQ1076" s="230"/>
      <c r="ER1076" s="230"/>
      <c r="ES1076" s="230"/>
      <c r="ET1076" s="230"/>
      <c r="EU1076" s="230"/>
      <c r="EV1076" s="230"/>
      <c r="EW1076" s="230"/>
      <c r="EX1076" s="230"/>
      <c r="EY1076" s="230"/>
      <c r="EZ1076" s="230"/>
      <c r="FA1076" s="230"/>
      <c r="FB1076" s="230"/>
      <c r="FC1076" s="230"/>
      <c r="FD1076" s="230"/>
      <c r="FE1076" s="230"/>
      <c r="FF1076" s="230"/>
      <c r="FG1076" s="230"/>
      <c r="FH1076" s="230"/>
      <c r="FI1076" s="230"/>
      <c r="FJ1076" s="230"/>
      <c r="FK1076" s="230"/>
      <c r="FL1076" s="230"/>
      <c r="FM1076" s="230"/>
      <c r="FN1076" s="230"/>
      <c r="FO1076" s="230"/>
      <c r="FP1076" s="230"/>
      <c r="FQ1076" s="230"/>
      <c r="FR1076" s="230"/>
      <c r="FS1076" s="230"/>
      <c r="FT1076" s="230"/>
      <c r="FU1076" s="230"/>
      <c r="FV1076" s="230"/>
      <c r="FW1076" s="230"/>
      <c r="FX1076" s="230"/>
      <c r="FY1076" s="230"/>
      <c r="FZ1076" s="230"/>
      <c r="GA1076" s="230"/>
      <c r="GB1076" s="230"/>
      <c r="GC1076" s="230"/>
      <c r="GD1076" s="230"/>
      <c r="GE1076" s="230"/>
      <c r="GF1076" s="230"/>
      <c r="GG1076" s="230"/>
      <c r="GH1076" s="230"/>
      <c r="GI1076" s="230"/>
      <c r="GJ1076" s="230"/>
      <c r="GK1076" s="230"/>
      <c r="GL1076" s="230"/>
      <c r="GM1076" s="230"/>
      <c r="GN1076" s="230"/>
      <c r="GO1076" s="230"/>
      <c r="GP1076" s="230"/>
      <c r="GQ1076" s="230"/>
      <c r="GR1076" s="230"/>
      <c r="GS1076" s="230"/>
      <c r="GT1076" s="230"/>
      <c r="GU1076" s="230"/>
      <c r="GV1076" s="230"/>
      <c r="GW1076" s="230"/>
      <c r="GX1076" s="230"/>
      <c r="GY1076" s="230"/>
      <c r="GZ1076" s="230"/>
      <c r="HA1076" s="230"/>
      <c r="HB1076" s="230"/>
      <c r="HC1076" s="230"/>
      <c r="HD1076" s="230"/>
      <c r="HE1076" s="230"/>
      <c r="HF1076" s="230"/>
      <c r="HG1076" s="230"/>
      <c r="HH1076" s="230"/>
      <c r="HI1076" s="230"/>
      <c r="HJ1076" s="230"/>
      <c r="HK1076" s="230"/>
      <c r="HL1076" s="230"/>
      <c r="HM1076" s="230"/>
      <c r="HN1076" s="230"/>
      <c r="HO1076" s="230"/>
      <c r="HP1076" s="230"/>
      <c r="HQ1076" s="230"/>
      <c r="HR1076" s="230"/>
      <c r="HS1076" s="230"/>
      <c r="HT1076" s="230"/>
      <c r="HU1076" s="230"/>
    </row>
    <row r="1077" spans="1:229" s="231" customFormat="1" ht="38.25">
      <c r="A1077" s="172">
        <f t="shared" si="31"/>
        <v>1068</v>
      </c>
      <c r="B1077" s="173" t="s">
        <v>2108</v>
      </c>
      <c r="C1077" s="186" t="s">
        <v>2105</v>
      </c>
      <c r="D1077" s="182" t="s">
        <v>2109</v>
      </c>
      <c r="E1077" s="172" t="s">
        <v>1606</v>
      </c>
      <c r="F1077" s="183"/>
      <c r="G1077" s="186" t="s">
        <v>2110</v>
      </c>
      <c r="H1077" s="234" t="s">
        <v>1929</v>
      </c>
      <c r="I1077" s="172">
        <v>738</v>
      </c>
      <c r="J1077" s="185">
        <v>41240</v>
      </c>
      <c r="K1077" s="184">
        <v>121688.6</v>
      </c>
      <c r="L1077" s="172" t="s">
        <v>1603</v>
      </c>
      <c r="M1077" s="179" t="s">
        <v>2450</v>
      </c>
      <c r="N1077" s="172" t="s">
        <v>878</v>
      </c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30"/>
      <c r="Z1077" s="230"/>
      <c r="AA1077" s="230"/>
      <c r="AB1077" s="230"/>
      <c r="AC1077" s="230"/>
      <c r="AD1077" s="230"/>
      <c r="AE1077" s="230"/>
      <c r="AF1077" s="230"/>
      <c r="AG1077" s="230"/>
      <c r="AH1077" s="230"/>
      <c r="AI1077" s="230"/>
      <c r="AJ1077" s="230"/>
      <c r="AK1077" s="230"/>
      <c r="AL1077" s="230"/>
      <c r="AM1077" s="230"/>
      <c r="AN1077" s="230"/>
      <c r="AO1077" s="230"/>
      <c r="AP1077" s="230"/>
      <c r="AQ1077" s="230"/>
      <c r="AR1077" s="230"/>
      <c r="AS1077" s="230"/>
      <c r="AT1077" s="230"/>
      <c r="AU1077" s="230"/>
      <c r="AV1077" s="230"/>
      <c r="AW1077" s="230"/>
      <c r="AX1077" s="230"/>
      <c r="AY1077" s="230"/>
      <c r="AZ1077" s="230"/>
      <c r="BA1077" s="230"/>
      <c r="BB1077" s="230"/>
      <c r="BC1077" s="230"/>
      <c r="BD1077" s="230"/>
      <c r="BE1077" s="230"/>
      <c r="BF1077" s="230"/>
      <c r="BG1077" s="230"/>
      <c r="BH1077" s="230"/>
      <c r="BI1077" s="230"/>
      <c r="BJ1077" s="230"/>
      <c r="BK1077" s="230"/>
      <c r="BL1077" s="230"/>
      <c r="BM1077" s="230"/>
      <c r="BN1077" s="230"/>
      <c r="BO1077" s="230"/>
      <c r="BP1077" s="230"/>
      <c r="BQ1077" s="230"/>
      <c r="BR1077" s="230"/>
      <c r="BS1077" s="230"/>
      <c r="BT1077" s="230"/>
      <c r="BU1077" s="230"/>
      <c r="BV1077" s="230"/>
      <c r="BW1077" s="230"/>
      <c r="BX1077" s="230"/>
      <c r="BY1077" s="230"/>
      <c r="BZ1077" s="230"/>
      <c r="CA1077" s="230"/>
      <c r="CB1077" s="230"/>
      <c r="CC1077" s="230"/>
      <c r="CD1077" s="230"/>
      <c r="CE1077" s="230"/>
      <c r="CF1077" s="230"/>
      <c r="CG1077" s="230"/>
      <c r="CH1077" s="230"/>
      <c r="CI1077" s="230"/>
      <c r="CJ1077" s="230"/>
      <c r="CK1077" s="230"/>
      <c r="CL1077" s="230"/>
      <c r="CM1077" s="230"/>
      <c r="CN1077" s="230"/>
      <c r="CO1077" s="230"/>
      <c r="CP1077" s="230"/>
      <c r="CQ1077" s="230"/>
      <c r="CR1077" s="230"/>
      <c r="CS1077" s="230"/>
      <c r="CT1077" s="230"/>
      <c r="CU1077" s="230"/>
      <c r="CV1077" s="230"/>
      <c r="CW1077" s="230"/>
      <c r="CX1077" s="230"/>
      <c r="CY1077" s="230"/>
      <c r="CZ1077" s="230"/>
      <c r="DA1077" s="230"/>
      <c r="DB1077" s="230"/>
      <c r="DC1077" s="230"/>
      <c r="DD1077" s="230"/>
      <c r="DE1077" s="230"/>
      <c r="DF1077" s="230"/>
      <c r="DG1077" s="230"/>
      <c r="DH1077" s="230"/>
      <c r="DI1077" s="230"/>
      <c r="DJ1077" s="230"/>
      <c r="DK1077" s="230"/>
      <c r="DL1077" s="230"/>
      <c r="DM1077" s="230"/>
      <c r="DN1077" s="230"/>
      <c r="DO1077" s="230"/>
      <c r="DP1077" s="230"/>
      <c r="DQ1077" s="230"/>
      <c r="DR1077" s="230"/>
      <c r="DS1077" s="230"/>
      <c r="DT1077" s="230"/>
      <c r="DU1077" s="230"/>
      <c r="DV1077" s="230"/>
      <c r="DW1077" s="230"/>
      <c r="DX1077" s="230"/>
      <c r="DY1077" s="230"/>
      <c r="DZ1077" s="230"/>
      <c r="EA1077" s="230"/>
      <c r="EB1077" s="230"/>
      <c r="EC1077" s="230"/>
      <c r="ED1077" s="230"/>
      <c r="EE1077" s="230"/>
      <c r="EF1077" s="230"/>
      <c r="EG1077" s="230"/>
      <c r="EH1077" s="230"/>
      <c r="EI1077" s="230"/>
      <c r="EJ1077" s="230"/>
      <c r="EK1077" s="230"/>
      <c r="EL1077" s="230"/>
      <c r="EM1077" s="230"/>
      <c r="EN1077" s="230"/>
      <c r="EO1077" s="230"/>
      <c r="EP1077" s="230"/>
      <c r="EQ1077" s="230"/>
      <c r="ER1077" s="230"/>
      <c r="ES1077" s="230"/>
      <c r="ET1077" s="230"/>
      <c r="EU1077" s="230"/>
      <c r="EV1077" s="230"/>
      <c r="EW1077" s="230"/>
      <c r="EX1077" s="230"/>
      <c r="EY1077" s="230"/>
      <c r="EZ1077" s="230"/>
      <c r="FA1077" s="230"/>
      <c r="FB1077" s="230"/>
      <c r="FC1077" s="230"/>
      <c r="FD1077" s="230"/>
      <c r="FE1077" s="230"/>
      <c r="FF1077" s="230"/>
      <c r="FG1077" s="230"/>
      <c r="FH1077" s="230"/>
      <c r="FI1077" s="230"/>
      <c r="FJ1077" s="230"/>
      <c r="FK1077" s="230"/>
      <c r="FL1077" s="230"/>
      <c r="FM1077" s="230"/>
      <c r="FN1077" s="230"/>
      <c r="FO1077" s="230"/>
      <c r="FP1077" s="230"/>
      <c r="FQ1077" s="230"/>
      <c r="FR1077" s="230"/>
      <c r="FS1077" s="230"/>
      <c r="FT1077" s="230"/>
      <c r="FU1077" s="230"/>
      <c r="FV1077" s="230"/>
      <c r="FW1077" s="230"/>
      <c r="FX1077" s="230"/>
      <c r="FY1077" s="230"/>
      <c r="FZ1077" s="230"/>
      <c r="GA1077" s="230"/>
      <c r="GB1077" s="230"/>
      <c r="GC1077" s="230"/>
      <c r="GD1077" s="230"/>
      <c r="GE1077" s="230"/>
      <c r="GF1077" s="230"/>
      <c r="GG1077" s="230"/>
      <c r="GH1077" s="230"/>
      <c r="GI1077" s="230"/>
      <c r="GJ1077" s="230"/>
      <c r="GK1077" s="230"/>
      <c r="GL1077" s="230"/>
      <c r="GM1077" s="230"/>
      <c r="GN1077" s="230"/>
      <c r="GO1077" s="230"/>
      <c r="GP1077" s="230"/>
      <c r="GQ1077" s="230"/>
      <c r="GR1077" s="230"/>
      <c r="GS1077" s="230"/>
      <c r="GT1077" s="230"/>
      <c r="GU1077" s="230"/>
      <c r="GV1077" s="230"/>
      <c r="GW1077" s="230"/>
      <c r="GX1077" s="230"/>
      <c r="GY1077" s="230"/>
      <c r="GZ1077" s="230"/>
      <c r="HA1077" s="230"/>
      <c r="HB1077" s="230"/>
      <c r="HC1077" s="230"/>
      <c r="HD1077" s="230"/>
      <c r="HE1077" s="230"/>
      <c r="HF1077" s="230"/>
      <c r="HG1077" s="230"/>
      <c r="HH1077" s="230"/>
      <c r="HI1077" s="230"/>
      <c r="HJ1077" s="230"/>
      <c r="HK1077" s="230"/>
      <c r="HL1077" s="230"/>
      <c r="HM1077" s="230"/>
      <c r="HN1077" s="230"/>
      <c r="HO1077" s="230"/>
      <c r="HP1077" s="230"/>
      <c r="HQ1077" s="230"/>
      <c r="HR1077" s="230"/>
      <c r="HS1077" s="230"/>
      <c r="HT1077" s="230"/>
      <c r="HU1077" s="230"/>
    </row>
    <row r="1078" spans="1:229" s="231" customFormat="1" ht="38.25">
      <c r="A1078" s="172">
        <f t="shared" si="31"/>
        <v>1069</v>
      </c>
      <c r="B1078" s="173" t="s">
        <v>2111</v>
      </c>
      <c r="C1078" s="186" t="s">
        <v>2105</v>
      </c>
      <c r="D1078" s="182" t="s">
        <v>1968</v>
      </c>
      <c r="E1078" s="172" t="s">
        <v>1606</v>
      </c>
      <c r="F1078" s="183"/>
      <c r="G1078" s="186" t="s">
        <v>2106</v>
      </c>
      <c r="H1078" s="234" t="s">
        <v>1929</v>
      </c>
      <c r="I1078" s="172">
        <v>738</v>
      </c>
      <c r="J1078" s="185">
        <v>41240</v>
      </c>
      <c r="K1078" s="184">
        <v>121688.6</v>
      </c>
      <c r="L1078" s="172" t="s">
        <v>1603</v>
      </c>
      <c r="M1078" s="179" t="s">
        <v>2450</v>
      </c>
      <c r="N1078" s="172" t="s">
        <v>878</v>
      </c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30"/>
      <c r="Z1078" s="230"/>
      <c r="AA1078" s="230"/>
      <c r="AB1078" s="230"/>
      <c r="AC1078" s="230"/>
      <c r="AD1078" s="230"/>
      <c r="AE1078" s="230"/>
      <c r="AF1078" s="230"/>
      <c r="AG1078" s="230"/>
      <c r="AH1078" s="230"/>
      <c r="AI1078" s="230"/>
      <c r="AJ1078" s="230"/>
      <c r="AK1078" s="230"/>
      <c r="AL1078" s="230"/>
      <c r="AM1078" s="230"/>
      <c r="AN1078" s="230"/>
      <c r="AO1078" s="230"/>
      <c r="AP1078" s="230"/>
      <c r="AQ1078" s="230"/>
      <c r="AR1078" s="230"/>
      <c r="AS1078" s="230"/>
      <c r="AT1078" s="230"/>
      <c r="AU1078" s="230"/>
      <c r="AV1078" s="230"/>
      <c r="AW1078" s="230"/>
      <c r="AX1078" s="230"/>
      <c r="AY1078" s="230"/>
      <c r="AZ1078" s="230"/>
      <c r="BA1078" s="230"/>
      <c r="BB1078" s="230"/>
      <c r="BC1078" s="230"/>
      <c r="BD1078" s="230"/>
      <c r="BE1078" s="230"/>
      <c r="BF1078" s="230"/>
      <c r="BG1078" s="230"/>
      <c r="BH1078" s="230"/>
      <c r="BI1078" s="230"/>
      <c r="BJ1078" s="230"/>
      <c r="BK1078" s="230"/>
      <c r="BL1078" s="230"/>
      <c r="BM1078" s="230"/>
      <c r="BN1078" s="230"/>
      <c r="BO1078" s="230"/>
      <c r="BP1078" s="230"/>
      <c r="BQ1078" s="230"/>
      <c r="BR1078" s="230"/>
      <c r="BS1078" s="230"/>
      <c r="BT1078" s="230"/>
      <c r="BU1078" s="230"/>
      <c r="BV1078" s="230"/>
      <c r="BW1078" s="230"/>
      <c r="BX1078" s="230"/>
      <c r="BY1078" s="230"/>
      <c r="BZ1078" s="230"/>
      <c r="CA1078" s="230"/>
      <c r="CB1078" s="230"/>
      <c r="CC1078" s="230"/>
      <c r="CD1078" s="230"/>
      <c r="CE1078" s="230"/>
      <c r="CF1078" s="230"/>
      <c r="CG1078" s="230"/>
      <c r="CH1078" s="230"/>
      <c r="CI1078" s="230"/>
      <c r="CJ1078" s="230"/>
      <c r="CK1078" s="230"/>
      <c r="CL1078" s="230"/>
      <c r="CM1078" s="230"/>
      <c r="CN1078" s="230"/>
      <c r="CO1078" s="230"/>
      <c r="CP1078" s="230"/>
      <c r="CQ1078" s="230"/>
      <c r="CR1078" s="230"/>
      <c r="CS1078" s="230"/>
      <c r="CT1078" s="230"/>
      <c r="CU1078" s="230"/>
      <c r="CV1078" s="230"/>
      <c r="CW1078" s="230"/>
      <c r="CX1078" s="230"/>
      <c r="CY1078" s="230"/>
      <c r="CZ1078" s="230"/>
      <c r="DA1078" s="230"/>
      <c r="DB1078" s="230"/>
      <c r="DC1078" s="230"/>
      <c r="DD1078" s="230"/>
      <c r="DE1078" s="230"/>
      <c r="DF1078" s="230"/>
      <c r="DG1078" s="230"/>
      <c r="DH1078" s="230"/>
      <c r="DI1078" s="230"/>
      <c r="DJ1078" s="230"/>
      <c r="DK1078" s="230"/>
      <c r="DL1078" s="230"/>
      <c r="DM1078" s="230"/>
      <c r="DN1078" s="230"/>
      <c r="DO1078" s="230"/>
      <c r="DP1078" s="230"/>
      <c r="DQ1078" s="230"/>
      <c r="DR1078" s="230"/>
      <c r="DS1078" s="230"/>
      <c r="DT1078" s="230"/>
      <c r="DU1078" s="230"/>
      <c r="DV1078" s="230"/>
      <c r="DW1078" s="230"/>
      <c r="DX1078" s="230"/>
      <c r="DY1078" s="230"/>
      <c r="DZ1078" s="230"/>
      <c r="EA1078" s="230"/>
      <c r="EB1078" s="230"/>
      <c r="EC1078" s="230"/>
      <c r="ED1078" s="230"/>
      <c r="EE1078" s="230"/>
      <c r="EF1078" s="230"/>
      <c r="EG1078" s="230"/>
      <c r="EH1078" s="230"/>
      <c r="EI1078" s="230"/>
      <c r="EJ1078" s="230"/>
      <c r="EK1078" s="230"/>
      <c r="EL1078" s="230"/>
      <c r="EM1078" s="230"/>
      <c r="EN1078" s="230"/>
      <c r="EO1078" s="230"/>
      <c r="EP1078" s="230"/>
      <c r="EQ1078" s="230"/>
      <c r="ER1078" s="230"/>
      <c r="ES1078" s="230"/>
      <c r="ET1078" s="230"/>
      <c r="EU1078" s="230"/>
      <c r="EV1078" s="230"/>
      <c r="EW1078" s="230"/>
      <c r="EX1078" s="230"/>
      <c r="EY1078" s="230"/>
      <c r="EZ1078" s="230"/>
      <c r="FA1078" s="230"/>
      <c r="FB1078" s="230"/>
      <c r="FC1078" s="230"/>
      <c r="FD1078" s="230"/>
      <c r="FE1078" s="230"/>
      <c r="FF1078" s="230"/>
      <c r="FG1078" s="230"/>
      <c r="FH1078" s="230"/>
      <c r="FI1078" s="230"/>
      <c r="FJ1078" s="230"/>
      <c r="FK1078" s="230"/>
      <c r="FL1078" s="230"/>
      <c r="FM1078" s="230"/>
      <c r="FN1078" s="230"/>
      <c r="FO1078" s="230"/>
      <c r="FP1078" s="230"/>
      <c r="FQ1078" s="230"/>
      <c r="FR1078" s="230"/>
      <c r="FS1078" s="230"/>
      <c r="FT1078" s="230"/>
      <c r="FU1078" s="230"/>
      <c r="FV1078" s="230"/>
      <c r="FW1078" s="230"/>
      <c r="FX1078" s="230"/>
      <c r="FY1078" s="230"/>
      <c r="FZ1078" s="230"/>
      <c r="GA1078" s="230"/>
      <c r="GB1078" s="230"/>
      <c r="GC1078" s="230"/>
      <c r="GD1078" s="230"/>
      <c r="GE1078" s="230"/>
      <c r="GF1078" s="230"/>
      <c r="GG1078" s="230"/>
      <c r="GH1078" s="230"/>
      <c r="GI1078" s="230"/>
      <c r="GJ1078" s="230"/>
      <c r="GK1078" s="230"/>
      <c r="GL1078" s="230"/>
      <c r="GM1078" s="230"/>
      <c r="GN1078" s="230"/>
      <c r="GO1078" s="230"/>
      <c r="GP1078" s="230"/>
      <c r="GQ1078" s="230"/>
      <c r="GR1078" s="230"/>
      <c r="GS1078" s="230"/>
      <c r="GT1078" s="230"/>
      <c r="GU1078" s="230"/>
      <c r="GV1078" s="230"/>
      <c r="GW1078" s="230"/>
      <c r="GX1078" s="230"/>
      <c r="GY1078" s="230"/>
      <c r="GZ1078" s="230"/>
      <c r="HA1078" s="230"/>
      <c r="HB1078" s="230"/>
      <c r="HC1078" s="230"/>
      <c r="HD1078" s="230"/>
      <c r="HE1078" s="230"/>
      <c r="HF1078" s="230"/>
      <c r="HG1078" s="230"/>
      <c r="HH1078" s="230"/>
      <c r="HI1078" s="230"/>
      <c r="HJ1078" s="230"/>
      <c r="HK1078" s="230"/>
      <c r="HL1078" s="230"/>
      <c r="HM1078" s="230"/>
      <c r="HN1078" s="230"/>
      <c r="HO1078" s="230"/>
      <c r="HP1078" s="230"/>
      <c r="HQ1078" s="230"/>
      <c r="HR1078" s="230"/>
      <c r="HS1078" s="230"/>
      <c r="HT1078" s="230"/>
      <c r="HU1078" s="230"/>
    </row>
    <row r="1079" spans="1:229" s="231" customFormat="1" ht="38.25">
      <c r="A1079" s="172">
        <f t="shared" si="31"/>
        <v>1070</v>
      </c>
      <c r="B1079" s="173" t="s">
        <v>2112</v>
      </c>
      <c r="C1079" s="186" t="s">
        <v>2113</v>
      </c>
      <c r="D1079" s="182" t="s">
        <v>1968</v>
      </c>
      <c r="E1079" s="183" t="s">
        <v>1614</v>
      </c>
      <c r="F1079" s="183"/>
      <c r="G1079" s="186" t="s">
        <v>2114</v>
      </c>
      <c r="H1079" s="234" t="s">
        <v>1929</v>
      </c>
      <c r="I1079" s="172">
        <v>738</v>
      </c>
      <c r="J1079" s="185">
        <v>41240</v>
      </c>
      <c r="K1079" s="184">
        <v>243400</v>
      </c>
      <c r="L1079" s="172" t="s">
        <v>1603</v>
      </c>
      <c r="M1079" s="179" t="s">
        <v>3494</v>
      </c>
      <c r="N1079" s="172" t="s">
        <v>878</v>
      </c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30"/>
      <c r="Z1079" s="230"/>
      <c r="AA1079" s="230"/>
      <c r="AB1079" s="230"/>
      <c r="AC1079" s="230"/>
      <c r="AD1079" s="230"/>
      <c r="AE1079" s="230"/>
      <c r="AF1079" s="230"/>
      <c r="AG1079" s="230"/>
      <c r="AH1079" s="230"/>
      <c r="AI1079" s="230"/>
      <c r="AJ1079" s="230"/>
      <c r="AK1079" s="230"/>
      <c r="AL1079" s="230"/>
      <c r="AM1079" s="230"/>
      <c r="AN1079" s="230"/>
      <c r="AO1079" s="230"/>
      <c r="AP1079" s="230"/>
      <c r="AQ1079" s="230"/>
      <c r="AR1079" s="230"/>
      <c r="AS1079" s="230"/>
      <c r="AT1079" s="230"/>
      <c r="AU1079" s="230"/>
      <c r="AV1079" s="230"/>
      <c r="AW1079" s="230"/>
      <c r="AX1079" s="230"/>
      <c r="AY1079" s="230"/>
      <c r="AZ1079" s="230"/>
      <c r="BA1079" s="230"/>
      <c r="BB1079" s="230"/>
      <c r="BC1079" s="230"/>
      <c r="BD1079" s="230"/>
      <c r="BE1079" s="230"/>
      <c r="BF1079" s="230"/>
      <c r="BG1079" s="230"/>
      <c r="BH1079" s="230"/>
      <c r="BI1079" s="230"/>
      <c r="BJ1079" s="230"/>
      <c r="BK1079" s="230"/>
      <c r="BL1079" s="230"/>
      <c r="BM1079" s="230"/>
      <c r="BN1079" s="230"/>
      <c r="BO1079" s="230"/>
      <c r="BP1079" s="230"/>
      <c r="BQ1079" s="230"/>
      <c r="BR1079" s="230"/>
      <c r="BS1079" s="230"/>
      <c r="BT1079" s="230"/>
      <c r="BU1079" s="230"/>
      <c r="BV1079" s="230"/>
      <c r="BW1079" s="230"/>
      <c r="BX1079" s="230"/>
      <c r="BY1079" s="230"/>
      <c r="BZ1079" s="230"/>
      <c r="CA1079" s="230"/>
      <c r="CB1079" s="230"/>
      <c r="CC1079" s="230"/>
      <c r="CD1079" s="230"/>
      <c r="CE1079" s="230"/>
      <c r="CF1079" s="230"/>
      <c r="CG1079" s="230"/>
      <c r="CH1079" s="230"/>
      <c r="CI1079" s="230"/>
      <c r="CJ1079" s="230"/>
      <c r="CK1079" s="230"/>
      <c r="CL1079" s="230"/>
      <c r="CM1079" s="230"/>
      <c r="CN1079" s="230"/>
      <c r="CO1079" s="230"/>
      <c r="CP1079" s="230"/>
      <c r="CQ1079" s="230"/>
      <c r="CR1079" s="230"/>
      <c r="CS1079" s="230"/>
      <c r="CT1079" s="230"/>
      <c r="CU1079" s="230"/>
      <c r="CV1079" s="230"/>
      <c r="CW1079" s="230"/>
      <c r="CX1079" s="230"/>
      <c r="CY1079" s="230"/>
      <c r="CZ1079" s="230"/>
      <c r="DA1079" s="230"/>
      <c r="DB1079" s="230"/>
      <c r="DC1079" s="230"/>
      <c r="DD1079" s="230"/>
      <c r="DE1079" s="230"/>
      <c r="DF1079" s="230"/>
      <c r="DG1079" s="230"/>
      <c r="DH1079" s="230"/>
      <c r="DI1079" s="230"/>
      <c r="DJ1079" s="230"/>
      <c r="DK1079" s="230"/>
      <c r="DL1079" s="230"/>
      <c r="DM1079" s="230"/>
      <c r="DN1079" s="230"/>
      <c r="DO1079" s="230"/>
      <c r="DP1079" s="230"/>
      <c r="DQ1079" s="230"/>
      <c r="DR1079" s="230"/>
      <c r="DS1079" s="230"/>
      <c r="DT1079" s="230"/>
      <c r="DU1079" s="230"/>
      <c r="DV1079" s="230"/>
      <c r="DW1079" s="230"/>
      <c r="DX1079" s="230"/>
      <c r="DY1079" s="230"/>
      <c r="DZ1079" s="230"/>
      <c r="EA1079" s="230"/>
      <c r="EB1079" s="230"/>
      <c r="EC1079" s="230"/>
      <c r="ED1079" s="230"/>
      <c r="EE1079" s="230"/>
      <c r="EF1079" s="230"/>
      <c r="EG1079" s="230"/>
      <c r="EH1079" s="230"/>
      <c r="EI1079" s="230"/>
      <c r="EJ1079" s="230"/>
      <c r="EK1079" s="230"/>
      <c r="EL1079" s="230"/>
      <c r="EM1079" s="230"/>
      <c r="EN1079" s="230"/>
      <c r="EO1079" s="230"/>
      <c r="EP1079" s="230"/>
      <c r="EQ1079" s="230"/>
      <c r="ER1079" s="230"/>
      <c r="ES1079" s="230"/>
      <c r="ET1079" s="230"/>
      <c r="EU1079" s="230"/>
      <c r="EV1079" s="230"/>
      <c r="EW1079" s="230"/>
      <c r="EX1079" s="230"/>
      <c r="EY1079" s="230"/>
      <c r="EZ1079" s="230"/>
      <c r="FA1079" s="230"/>
      <c r="FB1079" s="230"/>
      <c r="FC1079" s="230"/>
      <c r="FD1079" s="230"/>
      <c r="FE1079" s="230"/>
      <c r="FF1079" s="230"/>
      <c r="FG1079" s="230"/>
      <c r="FH1079" s="230"/>
      <c r="FI1079" s="230"/>
      <c r="FJ1079" s="230"/>
      <c r="FK1079" s="230"/>
      <c r="FL1079" s="230"/>
      <c r="FM1079" s="230"/>
      <c r="FN1079" s="230"/>
      <c r="FO1079" s="230"/>
      <c r="FP1079" s="230"/>
      <c r="FQ1079" s="230"/>
      <c r="FR1079" s="230"/>
      <c r="FS1079" s="230"/>
      <c r="FT1079" s="230"/>
      <c r="FU1079" s="230"/>
      <c r="FV1079" s="230"/>
      <c r="FW1079" s="230"/>
      <c r="FX1079" s="230"/>
      <c r="FY1079" s="230"/>
      <c r="FZ1079" s="230"/>
      <c r="GA1079" s="230"/>
      <c r="GB1079" s="230"/>
      <c r="GC1079" s="230"/>
      <c r="GD1079" s="230"/>
      <c r="GE1079" s="230"/>
      <c r="GF1079" s="230"/>
      <c r="GG1079" s="230"/>
      <c r="GH1079" s="230"/>
      <c r="GI1079" s="230"/>
      <c r="GJ1079" s="230"/>
      <c r="GK1079" s="230"/>
      <c r="GL1079" s="230"/>
      <c r="GM1079" s="230"/>
      <c r="GN1079" s="230"/>
      <c r="GO1079" s="230"/>
      <c r="GP1079" s="230"/>
      <c r="GQ1079" s="230"/>
      <c r="GR1079" s="230"/>
      <c r="GS1079" s="230"/>
      <c r="GT1079" s="230"/>
      <c r="GU1079" s="230"/>
      <c r="GV1079" s="230"/>
      <c r="GW1079" s="230"/>
      <c r="GX1079" s="230"/>
      <c r="GY1079" s="230"/>
      <c r="GZ1079" s="230"/>
      <c r="HA1079" s="230"/>
      <c r="HB1079" s="230"/>
      <c r="HC1079" s="230"/>
      <c r="HD1079" s="230"/>
      <c r="HE1079" s="230"/>
      <c r="HF1079" s="230"/>
      <c r="HG1079" s="230"/>
      <c r="HH1079" s="230"/>
      <c r="HI1079" s="230"/>
      <c r="HJ1079" s="230"/>
      <c r="HK1079" s="230"/>
      <c r="HL1079" s="230"/>
      <c r="HM1079" s="230"/>
      <c r="HN1079" s="230"/>
      <c r="HO1079" s="230"/>
      <c r="HP1079" s="230"/>
      <c r="HQ1079" s="230"/>
      <c r="HR1079" s="230"/>
      <c r="HS1079" s="230"/>
      <c r="HT1079" s="230"/>
      <c r="HU1079" s="230"/>
    </row>
    <row r="1080" spans="1:229" ht="38.25">
      <c r="A1080" s="172">
        <f t="shared" si="31"/>
        <v>1071</v>
      </c>
      <c r="B1080" s="36" t="s">
        <v>2115</v>
      </c>
      <c r="C1080" s="46" t="s">
        <v>2116</v>
      </c>
      <c r="D1080" s="47" t="s">
        <v>1968</v>
      </c>
      <c r="E1080" s="45" t="s">
        <v>1614</v>
      </c>
      <c r="F1080" s="42"/>
      <c r="G1080" s="46" t="s">
        <v>2117</v>
      </c>
      <c r="H1080" s="93" t="s">
        <v>1929</v>
      </c>
      <c r="I1080" s="40">
        <v>738</v>
      </c>
      <c r="J1080" s="96">
        <v>41240</v>
      </c>
      <c r="K1080" s="86">
        <v>830000</v>
      </c>
      <c r="L1080" s="41" t="s">
        <v>1603</v>
      </c>
      <c r="M1080" s="55" t="s">
        <v>3494</v>
      </c>
      <c r="N1080" s="41" t="s">
        <v>878</v>
      </c>
    </row>
    <row r="1081" spans="1:229" s="231" customFormat="1" ht="38.25">
      <c r="A1081" s="172">
        <f t="shared" si="31"/>
        <v>1072</v>
      </c>
      <c r="B1081" s="173" t="s">
        <v>2118</v>
      </c>
      <c r="C1081" s="186" t="s">
        <v>3525</v>
      </c>
      <c r="D1081" s="182" t="s">
        <v>1968</v>
      </c>
      <c r="E1081" s="183" t="s">
        <v>1614</v>
      </c>
      <c r="F1081" s="183"/>
      <c r="G1081" s="186" t="s">
        <v>2119</v>
      </c>
      <c r="H1081" s="234" t="s">
        <v>1929</v>
      </c>
      <c r="I1081" s="172">
        <v>738</v>
      </c>
      <c r="J1081" s="185">
        <v>41240</v>
      </c>
      <c r="K1081" s="184">
        <v>400000</v>
      </c>
      <c r="L1081" s="172" t="s">
        <v>1603</v>
      </c>
      <c r="M1081" s="179" t="s">
        <v>3494</v>
      </c>
      <c r="N1081" s="172" t="s">
        <v>878</v>
      </c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30"/>
      <c r="Z1081" s="230"/>
      <c r="AA1081" s="230"/>
      <c r="AB1081" s="230"/>
      <c r="AC1081" s="230"/>
      <c r="AD1081" s="230"/>
      <c r="AE1081" s="230"/>
      <c r="AF1081" s="230"/>
      <c r="AG1081" s="230"/>
      <c r="AH1081" s="230"/>
      <c r="AI1081" s="230"/>
      <c r="AJ1081" s="230"/>
      <c r="AK1081" s="230"/>
      <c r="AL1081" s="230"/>
      <c r="AM1081" s="230"/>
      <c r="AN1081" s="230"/>
      <c r="AO1081" s="230"/>
      <c r="AP1081" s="230"/>
      <c r="AQ1081" s="230"/>
      <c r="AR1081" s="230"/>
      <c r="AS1081" s="230"/>
      <c r="AT1081" s="230"/>
      <c r="AU1081" s="230"/>
      <c r="AV1081" s="230"/>
      <c r="AW1081" s="230"/>
      <c r="AX1081" s="230"/>
      <c r="AY1081" s="230"/>
      <c r="AZ1081" s="230"/>
      <c r="BA1081" s="230"/>
      <c r="BB1081" s="230"/>
      <c r="BC1081" s="230"/>
      <c r="BD1081" s="230"/>
      <c r="BE1081" s="230"/>
      <c r="BF1081" s="230"/>
      <c r="BG1081" s="230"/>
      <c r="BH1081" s="230"/>
      <c r="BI1081" s="230"/>
      <c r="BJ1081" s="230"/>
      <c r="BK1081" s="230"/>
      <c r="BL1081" s="230"/>
      <c r="BM1081" s="230"/>
      <c r="BN1081" s="230"/>
      <c r="BO1081" s="230"/>
      <c r="BP1081" s="230"/>
      <c r="BQ1081" s="230"/>
      <c r="BR1081" s="230"/>
      <c r="BS1081" s="230"/>
      <c r="BT1081" s="230"/>
      <c r="BU1081" s="230"/>
      <c r="BV1081" s="230"/>
      <c r="BW1081" s="230"/>
      <c r="BX1081" s="230"/>
      <c r="BY1081" s="230"/>
      <c r="BZ1081" s="230"/>
      <c r="CA1081" s="230"/>
      <c r="CB1081" s="230"/>
      <c r="CC1081" s="230"/>
      <c r="CD1081" s="230"/>
      <c r="CE1081" s="230"/>
      <c r="CF1081" s="230"/>
      <c r="CG1081" s="230"/>
      <c r="CH1081" s="230"/>
      <c r="CI1081" s="230"/>
      <c r="CJ1081" s="230"/>
      <c r="CK1081" s="230"/>
      <c r="CL1081" s="230"/>
      <c r="CM1081" s="230"/>
      <c r="CN1081" s="230"/>
      <c r="CO1081" s="230"/>
      <c r="CP1081" s="230"/>
      <c r="CQ1081" s="230"/>
      <c r="CR1081" s="230"/>
      <c r="CS1081" s="230"/>
      <c r="CT1081" s="230"/>
      <c r="CU1081" s="230"/>
      <c r="CV1081" s="230"/>
      <c r="CW1081" s="230"/>
      <c r="CX1081" s="230"/>
      <c r="CY1081" s="230"/>
      <c r="CZ1081" s="230"/>
      <c r="DA1081" s="230"/>
      <c r="DB1081" s="230"/>
      <c r="DC1081" s="230"/>
      <c r="DD1081" s="230"/>
      <c r="DE1081" s="230"/>
      <c r="DF1081" s="230"/>
      <c r="DG1081" s="230"/>
      <c r="DH1081" s="230"/>
      <c r="DI1081" s="230"/>
      <c r="DJ1081" s="230"/>
      <c r="DK1081" s="230"/>
      <c r="DL1081" s="230"/>
      <c r="DM1081" s="230"/>
      <c r="DN1081" s="230"/>
      <c r="DO1081" s="230"/>
      <c r="DP1081" s="230"/>
      <c r="DQ1081" s="230"/>
      <c r="DR1081" s="230"/>
      <c r="DS1081" s="230"/>
      <c r="DT1081" s="230"/>
      <c r="DU1081" s="230"/>
      <c r="DV1081" s="230"/>
      <c r="DW1081" s="230"/>
      <c r="DX1081" s="230"/>
      <c r="DY1081" s="230"/>
      <c r="DZ1081" s="230"/>
      <c r="EA1081" s="230"/>
      <c r="EB1081" s="230"/>
      <c r="EC1081" s="230"/>
      <c r="ED1081" s="230"/>
      <c r="EE1081" s="230"/>
      <c r="EF1081" s="230"/>
      <c r="EG1081" s="230"/>
      <c r="EH1081" s="230"/>
      <c r="EI1081" s="230"/>
      <c r="EJ1081" s="230"/>
      <c r="EK1081" s="230"/>
      <c r="EL1081" s="230"/>
      <c r="EM1081" s="230"/>
      <c r="EN1081" s="230"/>
      <c r="EO1081" s="230"/>
      <c r="EP1081" s="230"/>
      <c r="EQ1081" s="230"/>
      <c r="ER1081" s="230"/>
      <c r="ES1081" s="230"/>
      <c r="ET1081" s="230"/>
      <c r="EU1081" s="230"/>
      <c r="EV1081" s="230"/>
      <c r="EW1081" s="230"/>
      <c r="EX1081" s="230"/>
      <c r="EY1081" s="230"/>
      <c r="EZ1081" s="230"/>
      <c r="FA1081" s="230"/>
      <c r="FB1081" s="230"/>
      <c r="FC1081" s="230"/>
      <c r="FD1081" s="230"/>
      <c r="FE1081" s="230"/>
      <c r="FF1081" s="230"/>
      <c r="FG1081" s="230"/>
      <c r="FH1081" s="230"/>
      <c r="FI1081" s="230"/>
      <c r="FJ1081" s="230"/>
      <c r="FK1081" s="230"/>
      <c r="FL1081" s="230"/>
      <c r="FM1081" s="230"/>
      <c r="FN1081" s="230"/>
      <c r="FO1081" s="230"/>
      <c r="FP1081" s="230"/>
      <c r="FQ1081" s="230"/>
      <c r="FR1081" s="230"/>
      <c r="FS1081" s="230"/>
      <c r="FT1081" s="230"/>
      <c r="FU1081" s="230"/>
      <c r="FV1081" s="230"/>
      <c r="FW1081" s="230"/>
      <c r="FX1081" s="230"/>
      <c r="FY1081" s="230"/>
      <c r="FZ1081" s="230"/>
      <c r="GA1081" s="230"/>
      <c r="GB1081" s="230"/>
      <c r="GC1081" s="230"/>
      <c r="GD1081" s="230"/>
      <c r="GE1081" s="230"/>
      <c r="GF1081" s="230"/>
      <c r="GG1081" s="230"/>
      <c r="GH1081" s="230"/>
      <c r="GI1081" s="230"/>
      <c r="GJ1081" s="230"/>
      <c r="GK1081" s="230"/>
      <c r="GL1081" s="230"/>
      <c r="GM1081" s="230"/>
      <c r="GN1081" s="230"/>
      <c r="GO1081" s="230"/>
      <c r="GP1081" s="230"/>
      <c r="GQ1081" s="230"/>
      <c r="GR1081" s="230"/>
      <c r="GS1081" s="230"/>
      <c r="GT1081" s="230"/>
      <c r="GU1081" s="230"/>
      <c r="GV1081" s="230"/>
      <c r="GW1081" s="230"/>
      <c r="GX1081" s="230"/>
      <c r="GY1081" s="230"/>
      <c r="GZ1081" s="230"/>
      <c r="HA1081" s="230"/>
      <c r="HB1081" s="230"/>
      <c r="HC1081" s="230"/>
      <c r="HD1081" s="230"/>
      <c r="HE1081" s="230"/>
      <c r="HF1081" s="230"/>
      <c r="HG1081" s="230"/>
      <c r="HH1081" s="230"/>
      <c r="HI1081" s="230"/>
      <c r="HJ1081" s="230"/>
      <c r="HK1081" s="230"/>
      <c r="HL1081" s="230"/>
      <c r="HM1081" s="230"/>
      <c r="HN1081" s="230"/>
      <c r="HO1081" s="230"/>
      <c r="HP1081" s="230"/>
      <c r="HQ1081" s="230"/>
      <c r="HR1081" s="230"/>
      <c r="HS1081" s="230"/>
      <c r="HT1081" s="230"/>
      <c r="HU1081" s="230"/>
    </row>
    <row r="1082" spans="1:229" ht="38.25">
      <c r="A1082" s="172">
        <f t="shared" si="31"/>
        <v>1073</v>
      </c>
      <c r="B1082" s="36" t="s">
        <v>2120</v>
      </c>
      <c r="C1082" s="46" t="s">
        <v>2121</v>
      </c>
      <c r="D1082" s="47" t="s">
        <v>1968</v>
      </c>
      <c r="E1082" s="45" t="s">
        <v>1614</v>
      </c>
      <c r="F1082" s="42"/>
      <c r="G1082" s="46" t="s">
        <v>2122</v>
      </c>
      <c r="H1082" s="93" t="s">
        <v>1929</v>
      </c>
      <c r="I1082" s="40">
        <v>738</v>
      </c>
      <c r="J1082" s="96">
        <v>41240</v>
      </c>
      <c r="K1082" s="86">
        <v>68311.39</v>
      </c>
      <c r="L1082" s="41" t="s">
        <v>1603</v>
      </c>
      <c r="M1082" s="55" t="s">
        <v>3494</v>
      </c>
      <c r="N1082" s="41" t="s">
        <v>878</v>
      </c>
    </row>
    <row r="1083" spans="1:229" s="231" customFormat="1" ht="38.25">
      <c r="A1083" s="172">
        <f t="shared" si="31"/>
        <v>1074</v>
      </c>
      <c r="B1083" s="173" t="s">
        <v>2123</v>
      </c>
      <c r="C1083" s="186" t="s">
        <v>2121</v>
      </c>
      <c r="D1083" s="182" t="s">
        <v>1968</v>
      </c>
      <c r="E1083" s="183" t="s">
        <v>1614</v>
      </c>
      <c r="F1083" s="183"/>
      <c r="G1083" s="186" t="s">
        <v>2122</v>
      </c>
      <c r="H1083" s="234" t="s">
        <v>1929</v>
      </c>
      <c r="I1083" s="172">
        <v>738</v>
      </c>
      <c r="J1083" s="185">
        <v>41240</v>
      </c>
      <c r="K1083" s="184">
        <v>91081.86</v>
      </c>
      <c r="L1083" s="172" t="s">
        <v>1603</v>
      </c>
      <c r="M1083" s="179" t="s">
        <v>3494</v>
      </c>
      <c r="N1083" s="172" t="s">
        <v>878</v>
      </c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30"/>
      <c r="Z1083" s="230"/>
      <c r="AA1083" s="230"/>
      <c r="AB1083" s="230"/>
      <c r="AC1083" s="230"/>
      <c r="AD1083" s="230"/>
      <c r="AE1083" s="230"/>
      <c r="AF1083" s="230"/>
      <c r="AG1083" s="230"/>
      <c r="AH1083" s="230"/>
      <c r="AI1083" s="230"/>
      <c r="AJ1083" s="230"/>
      <c r="AK1083" s="230"/>
      <c r="AL1083" s="230"/>
      <c r="AM1083" s="230"/>
      <c r="AN1083" s="230"/>
      <c r="AO1083" s="230"/>
      <c r="AP1083" s="230"/>
      <c r="AQ1083" s="230"/>
      <c r="AR1083" s="230"/>
      <c r="AS1083" s="230"/>
      <c r="AT1083" s="230"/>
      <c r="AU1083" s="230"/>
      <c r="AV1083" s="230"/>
      <c r="AW1083" s="230"/>
      <c r="AX1083" s="230"/>
      <c r="AY1083" s="230"/>
      <c r="AZ1083" s="230"/>
      <c r="BA1083" s="230"/>
      <c r="BB1083" s="230"/>
      <c r="BC1083" s="230"/>
      <c r="BD1083" s="230"/>
      <c r="BE1083" s="230"/>
      <c r="BF1083" s="230"/>
      <c r="BG1083" s="230"/>
      <c r="BH1083" s="230"/>
      <c r="BI1083" s="230"/>
      <c r="BJ1083" s="230"/>
      <c r="BK1083" s="230"/>
      <c r="BL1083" s="230"/>
      <c r="BM1083" s="230"/>
      <c r="BN1083" s="230"/>
      <c r="BO1083" s="230"/>
      <c r="BP1083" s="230"/>
      <c r="BQ1083" s="230"/>
      <c r="BR1083" s="230"/>
      <c r="BS1083" s="230"/>
      <c r="BT1083" s="230"/>
      <c r="BU1083" s="230"/>
      <c r="BV1083" s="230"/>
      <c r="BW1083" s="230"/>
      <c r="BX1083" s="230"/>
      <c r="BY1083" s="230"/>
      <c r="BZ1083" s="230"/>
      <c r="CA1083" s="230"/>
      <c r="CB1083" s="230"/>
      <c r="CC1083" s="230"/>
      <c r="CD1083" s="230"/>
      <c r="CE1083" s="230"/>
      <c r="CF1083" s="230"/>
      <c r="CG1083" s="230"/>
      <c r="CH1083" s="230"/>
      <c r="CI1083" s="230"/>
      <c r="CJ1083" s="230"/>
      <c r="CK1083" s="230"/>
      <c r="CL1083" s="230"/>
      <c r="CM1083" s="230"/>
      <c r="CN1083" s="230"/>
      <c r="CO1083" s="230"/>
      <c r="CP1083" s="230"/>
      <c r="CQ1083" s="230"/>
      <c r="CR1083" s="230"/>
      <c r="CS1083" s="230"/>
      <c r="CT1083" s="230"/>
      <c r="CU1083" s="230"/>
      <c r="CV1083" s="230"/>
      <c r="CW1083" s="230"/>
      <c r="CX1083" s="230"/>
      <c r="CY1083" s="230"/>
      <c r="CZ1083" s="230"/>
      <c r="DA1083" s="230"/>
      <c r="DB1083" s="230"/>
      <c r="DC1083" s="230"/>
      <c r="DD1083" s="230"/>
      <c r="DE1083" s="230"/>
      <c r="DF1083" s="230"/>
      <c r="DG1083" s="230"/>
      <c r="DH1083" s="230"/>
      <c r="DI1083" s="230"/>
      <c r="DJ1083" s="230"/>
      <c r="DK1083" s="230"/>
      <c r="DL1083" s="230"/>
      <c r="DM1083" s="230"/>
      <c r="DN1083" s="230"/>
      <c r="DO1083" s="230"/>
      <c r="DP1083" s="230"/>
      <c r="DQ1083" s="230"/>
      <c r="DR1083" s="230"/>
      <c r="DS1083" s="230"/>
      <c r="DT1083" s="230"/>
      <c r="DU1083" s="230"/>
      <c r="DV1083" s="230"/>
      <c r="DW1083" s="230"/>
      <c r="DX1083" s="230"/>
      <c r="DY1083" s="230"/>
      <c r="DZ1083" s="230"/>
      <c r="EA1083" s="230"/>
      <c r="EB1083" s="230"/>
      <c r="EC1083" s="230"/>
      <c r="ED1083" s="230"/>
      <c r="EE1083" s="230"/>
      <c r="EF1083" s="230"/>
      <c r="EG1083" s="230"/>
      <c r="EH1083" s="230"/>
      <c r="EI1083" s="230"/>
      <c r="EJ1083" s="230"/>
      <c r="EK1083" s="230"/>
      <c r="EL1083" s="230"/>
      <c r="EM1083" s="230"/>
      <c r="EN1083" s="230"/>
      <c r="EO1083" s="230"/>
      <c r="EP1083" s="230"/>
      <c r="EQ1083" s="230"/>
      <c r="ER1083" s="230"/>
      <c r="ES1083" s="230"/>
      <c r="ET1083" s="230"/>
      <c r="EU1083" s="230"/>
      <c r="EV1083" s="230"/>
      <c r="EW1083" s="230"/>
      <c r="EX1083" s="230"/>
      <c r="EY1083" s="230"/>
      <c r="EZ1083" s="230"/>
      <c r="FA1083" s="230"/>
      <c r="FB1083" s="230"/>
      <c r="FC1083" s="230"/>
      <c r="FD1083" s="230"/>
      <c r="FE1083" s="230"/>
      <c r="FF1083" s="230"/>
      <c r="FG1083" s="230"/>
      <c r="FH1083" s="230"/>
      <c r="FI1083" s="230"/>
      <c r="FJ1083" s="230"/>
      <c r="FK1083" s="230"/>
      <c r="FL1083" s="230"/>
      <c r="FM1083" s="230"/>
      <c r="FN1083" s="230"/>
      <c r="FO1083" s="230"/>
      <c r="FP1083" s="230"/>
      <c r="FQ1083" s="230"/>
      <c r="FR1083" s="230"/>
      <c r="FS1083" s="230"/>
      <c r="FT1083" s="230"/>
      <c r="FU1083" s="230"/>
      <c r="FV1083" s="230"/>
      <c r="FW1083" s="230"/>
      <c r="FX1083" s="230"/>
      <c r="FY1083" s="230"/>
      <c r="FZ1083" s="230"/>
      <c r="GA1083" s="230"/>
      <c r="GB1083" s="230"/>
      <c r="GC1083" s="230"/>
      <c r="GD1083" s="230"/>
      <c r="GE1083" s="230"/>
      <c r="GF1083" s="230"/>
      <c r="GG1083" s="230"/>
      <c r="GH1083" s="230"/>
      <c r="GI1083" s="230"/>
      <c r="GJ1083" s="230"/>
      <c r="GK1083" s="230"/>
      <c r="GL1083" s="230"/>
      <c r="GM1083" s="230"/>
      <c r="GN1083" s="230"/>
      <c r="GO1083" s="230"/>
      <c r="GP1083" s="230"/>
      <c r="GQ1083" s="230"/>
      <c r="GR1083" s="230"/>
      <c r="GS1083" s="230"/>
      <c r="GT1083" s="230"/>
      <c r="GU1083" s="230"/>
      <c r="GV1083" s="230"/>
      <c r="GW1083" s="230"/>
      <c r="GX1083" s="230"/>
      <c r="GY1083" s="230"/>
      <c r="GZ1083" s="230"/>
      <c r="HA1083" s="230"/>
      <c r="HB1083" s="230"/>
      <c r="HC1083" s="230"/>
      <c r="HD1083" s="230"/>
      <c r="HE1083" s="230"/>
      <c r="HF1083" s="230"/>
      <c r="HG1083" s="230"/>
      <c r="HH1083" s="230"/>
      <c r="HI1083" s="230"/>
      <c r="HJ1083" s="230"/>
      <c r="HK1083" s="230"/>
      <c r="HL1083" s="230"/>
      <c r="HM1083" s="230"/>
      <c r="HN1083" s="230"/>
      <c r="HO1083" s="230"/>
      <c r="HP1083" s="230"/>
      <c r="HQ1083" s="230"/>
      <c r="HR1083" s="230"/>
      <c r="HS1083" s="230"/>
      <c r="HT1083" s="230"/>
      <c r="HU1083" s="230"/>
    </row>
    <row r="1084" spans="1:229" s="231" customFormat="1" ht="38.25">
      <c r="A1084" s="172">
        <f t="shared" si="31"/>
        <v>1075</v>
      </c>
      <c r="B1084" s="173" t="s">
        <v>2124</v>
      </c>
      <c r="C1084" s="186" t="s">
        <v>2121</v>
      </c>
      <c r="D1084" s="182" t="s">
        <v>1968</v>
      </c>
      <c r="E1084" s="183" t="s">
        <v>1614</v>
      </c>
      <c r="F1084" s="183"/>
      <c r="G1084" s="186" t="s">
        <v>2122</v>
      </c>
      <c r="H1084" s="234" t="s">
        <v>1929</v>
      </c>
      <c r="I1084" s="172">
        <v>738</v>
      </c>
      <c r="J1084" s="185">
        <v>41240</v>
      </c>
      <c r="K1084" s="184">
        <v>113852.33</v>
      </c>
      <c r="L1084" s="172" t="s">
        <v>1603</v>
      </c>
      <c r="M1084" s="179" t="s">
        <v>3494</v>
      </c>
      <c r="N1084" s="172" t="s">
        <v>878</v>
      </c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30"/>
      <c r="Z1084" s="230"/>
      <c r="AA1084" s="230"/>
      <c r="AB1084" s="230"/>
      <c r="AC1084" s="230"/>
      <c r="AD1084" s="230"/>
      <c r="AE1084" s="230"/>
      <c r="AF1084" s="230"/>
      <c r="AG1084" s="230"/>
      <c r="AH1084" s="230"/>
      <c r="AI1084" s="230"/>
      <c r="AJ1084" s="230"/>
      <c r="AK1084" s="230"/>
      <c r="AL1084" s="230"/>
      <c r="AM1084" s="230"/>
      <c r="AN1084" s="230"/>
      <c r="AO1084" s="230"/>
      <c r="AP1084" s="230"/>
      <c r="AQ1084" s="230"/>
      <c r="AR1084" s="230"/>
      <c r="AS1084" s="230"/>
      <c r="AT1084" s="230"/>
      <c r="AU1084" s="230"/>
      <c r="AV1084" s="230"/>
      <c r="AW1084" s="230"/>
      <c r="AX1084" s="230"/>
      <c r="AY1084" s="230"/>
      <c r="AZ1084" s="230"/>
      <c r="BA1084" s="230"/>
      <c r="BB1084" s="230"/>
      <c r="BC1084" s="230"/>
      <c r="BD1084" s="230"/>
      <c r="BE1084" s="230"/>
      <c r="BF1084" s="230"/>
      <c r="BG1084" s="230"/>
      <c r="BH1084" s="230"/>
      <c r="BI1084" s="230"/>
      <c r="BJ1084" s="230"/>
      <c r="BK1084" s="230"/>
      <c r="BL1084" s="230"/>
      <c r="BM1084" s="230"/>
      <c r="BN1084" s="230"/>
      <c r="BO1084" s="230"/>
      <c r="BP1084" s="230"/>
      <c r="BQ1084" s="230"/>
      <c r="BR1084" s="230"/>
      <c r="BS1084" s="230"/>
      <c r="BT1084" s="230"/>
      <c r="BU1084" s="230"/>
      <c r="BV1084" s="230"/>
      <c r="BW1084" s="230"/>
      <c r="BX1084" s="230"/>
      <c r="BY1084" s="230"/>
      <c r="BZ1084" s="230"/>
      <c r="CA1084" s="230"/>
      <c r="CB1084" s="230"/>
      <c r="CC1084" s="230"/>
      <c r="CD1084" s="230"/>
      <c r="CE1084" s="230"/>
      <c r="CF1084" s="230"/>
      <c r="CG1084" s="230"/>
      <c r="CH1084" s="230"/>
      <c r="CI1084" s="230"/>
      <c r="CJ1084" s="230"/>
      <c r="CK1084" s="230"/>
      <c r="CL1084" s="230"/>
      <c r="CM1084" s="230"/>
      <c r="CN1084" s="230"/>
      <c r="CO1084" s="230"/>
      <c r="CP1084" s="230"/>
      <c r="CQ1084" s="230"/>
      <c r="CR1084" s="230"/>
      <c r="CS1084" s="230"/>
      <c r="CT1084" s="230"/>
      <c r="CU1084" s="230"/>
      <c r="CV1084" s="230"/>
      <c r="CW1084" s="230"/>
      <c r="CX1084" s="230"/>
      <c r="CY1084" s="230"/>
      <c r="CZ1084" s="230"/>
      <c r="DA1084" s="230"/>
      <c r="DB1084" s="230"/>
      <c r="DC1084" s="230"/>
      <c r="DD1084" s="230"/>
      <c r="DE1084" s="230"/>
      <c r="DF1084" s="230"/>
      <c r="DG1084" s="230"/>
      <c r="DH1084" s="230"/>
      <c r="DI1084" s="230"/>
      <c r="DJ1084" s="230"/>
      <c r="DK1084" s="230"/>
      <c r="DL1084" s="230"/>
      <c r="DM1084" s="230"/>
      <c r="DN1084" s="230"/>
      <c r="DO1084" s="230"/>
      <c r="DP1084" s="230"/>
      <c r="DQ1084" s="230"/>
      <c r="DR1084" s="230"/>
      <c r="DS1084" s="230"/>
      <c r="DT1084" s="230"/>
      <c r="DU1084" s="230"/>
      <c r="DV1084" s="230"/>
      <c r="DW1084" s="230"/>
      <c r="DX1084" s="230"/>
      <c r="DY1084" s="230"/>
      <c r="DZ1084" s="230"/>
      <c r="EA1084" s="230"/>
      <c r="EB1084" s="230"/>
      <c r="EC1084" s="230"/>
      <c r="ED1084" s="230"/>
      <c r="EE1084" s="230"/>
      <c r="EF1084" s="230"/>
      <c r="EG1084" s="230"/>
      <c r="EH1084" s="230"/>
      <c r="EI1084" s="230"/>
      <c r="EJ1084" s="230"/>
      <c r="EK1084" s="230"/>
      <c r="EL1084" s="230"/>
      <c r="EM1084" s="230"/>
      <c r="EN1084" s="230"/>
      <c r="EO1084" s="230"/>
      <c r="EP1084" s="230"/>
      <c r="EQ1084" s="230"/>
      <c r="ER1084" s="230"/>
      <c r="ES1084" s="230"/>
      <c r="ET1084" s="230"/>
      <c r="EU1084" s="230"/>
      <c r="EV1084" s="230"/>
      <c r="EW1084" s="230"/>
      <c r="EX1084" s="230"/>
      <c r="EY1084" s="230"/>
      <c r="EZ1084" s="230"/>
      <c r="FA1084" s="230"/>
      <c r="FB1084" s="230"/>
      <c r="FC1084" s="230"/>
      <c r="FD1084" s="230"/>
      <c r="FE1084" s="230"/>
      <c r="FF1084" s="230"/>
      <c r="FG1084" s="230"/>
      <c r="FH1084" s="230"/>
      <c r="FI1084" s="230"/>
      <c r="FJ1084" s="230"/>
      <c r="FK1084" s="230"/>
      <c r="FL1084" s="230"/>
      <c r="FM1084" s="230"/>
      <c r="FN1084" s="230"/>
      <c r="FO1084" s="230"/>
      <c r="FP1084" s="230"/>
      <c r="FQ1084" s="230"/>
      <c r="FR1084" s="230"/>
      <c r="FS1084" s="230"/>
      <c r="FT1084" s="230"/>
      <c r="FU1084" s="230"/>
      <c r="FV1084" s="230"/>
      <c r="FW1084" s="230"/>
      <c r="FX1084" s="230"/>
      <c r="FY1084" s="230"/>
      <c r="FZ1084" s="230"/>
      <c r="GA1084" s="230"/>
      <c r="GB1084" s="230"/>
      <c r="GC1084" s="230"/>
      <c r="GD1084" s="230"/>
      <c r="GE1084" s="230"/>
      <c r="GF1084" s="230"/>
      <c r="GG1084" s="230"/>
      <c r="GH1084" s="230"/>
      <c r="GI1084" s="230"/>
      <c r="GJ1084" s="230"/>
      <c r="GK1084" s="230"/>
      <c r="GL1084" s="230"/>
      <c r="GM1084" s="230"/>
      <c r="GN1084" s="230"/>
      <c r="GO1084" s="230"/>
      <c r="GP1084" s="230"/>
      <c r="GQ1084" s="230"/>
      <c r="GR1084" s="230"/>
      <c r="GS1084" s="230"/>
      <c r="GT1084" s="230"/>
      <c r="GU1084" s="230"/>
      <c r="GV1084" s="230"/>
      <c r="GW1084" s="230"/>
      <c r="GX1084" s="230"/>
      <c r="GY1084" s="230"/>
      <c r="GZ1084" s="230"/>
      <c r="HA1084" s="230"/>
      <c r="HB1084" s="230"/>
      <c r="HC1084" s="230"/>
      <c r="HD1084" s="230"/>
      <c r="HE1084" s="230"/>
      <c r="HF1084" s="230"/>
      <c r="HG1084" s="230"/>
      <c r="HH1084" s="230"/>
      <c r="HI1084" s="230"/>
      <c r="HJ1084" s="230"/>
      <c r="HK1084" s="230"/>
      <c r="HL1084" s="230"/>
      <c r="HM1084" s="230"/>
      <c r="HN1084" s="230"/>
      <c r="HO1084" s="230"/>
      <c r="HP1084" s="230"/>
      <c r="HQ1084" s="230"/>
      <c r="HR1084" s="230"/>
      <c r="HS1084" s="230"/>
      <c r="HT1084" s="230"/>
      <c r="HU1084" s="230"/>
    </row>
    <row r="1085" spans="1:229" ht="38.25">
      <c r="A1085" s="172">
        <f t="shared" si="31"/>
        <v>1076</v>
      </c>
      <c r="B1085" s="36" t="s">
        <v>303</v>
      </c>
      <c r="C1085" s="46" t="s">
        <v>2125</v>
      </c>
      <c r="D1085" s="47" t="s">
        <v>1968</v>
      </c>
      <c r="E1085" s="45" t="s">
        <v>1614</v>
      </c>
      <c r="F1085" s="42"/>
      <c r="G1085" s="46" t="s">
        <v>2126</v>
      </c>
      <c r="H1085" s="93" t="s">
        <v>1929</v>
      </c>
      <c r="I1085" s="40">
        <v>738</v>
      </c>
      <c r="J1085" s="96">
        <v>41240</v>
      </c>
      <c r="K1085" s="86">
        <v>190000</v>
      </c>
      <c r="L1085" s="41" t="s">
        <v>1603</v>
      </c>
      <c r="M1085" s="55" t="s">
        <v>3494</v>
      </c>
      <c r="N1085" s="41" t="s">
        <v>878</v>
      </c>
    </row>
    <row r="1086" spans="1:229" ht="38.25">
      <c r="A1086" s="172">
        <f t="shared" si="31"/>
        <v>1077</v>
      </c>
      <c r="B1086" s="36" t="s">
        <v>310</v>
      </c>
      <c r="C1086" s="46" t="s">
        <v>2127</v>
      </c>
      <c r="D1086" s="47" t="s">
        <v>1968</v>
      </c>
      <c r="E1086" s="45" t="s">
        <v>1614</v>
      </c>
      <c r="F1086" s="42"/>
      <c r="G1086" s="46" t="s">
        <v>2128</v>
      </c>
      <c r="H1086" s="93" t="s">
        <v>1929</v>
      </c>
      <c r="I1086" s="40">
        <v>738</v>
      </c>
      <c r="J1086" s="96">
        <v>41240</v>
      </c>
      <c r="K1086" s="86">
        <v>141435</v>
      </c>
      <c r="L1086" s="41" t="s">
        <v>1603</v>
      </c>
      <c r="M1086" s="55" t="s">
        <v>3494</v>
      </c>
      <c r="N1086" s="41" t="s">
        <v>878</v>
      </c>
    </row>
    <row r="1087" spans="1:229" s="231" customFormat="1" ht="38.25">
      <c r="A1087" s="172">
        <f t="shared" si="31"/>
        <v>1078</v>
      </c>
      <c r="B1087" s="173" t="s">
        <v>304</v>
      </c>
      <c r="C1087" s="186" t="s">
        <v>2129</v>
      </c>
      <c r="D1087" s="182" t="s">
        <v>1968</v>
      </c>
      <c r="E1087" s="183" t="s">
        <v>1608</v>
      </c>
      <c r="F1087" s="183"/>
      <c r="G1087" s="186" t="s">
        <v>2130</v>
      </c>
      <c r="H1087" s="234" t="s">
        <v>1929</v>
      </c>
      <c r="I1087" s="172">
        <v>738</v>
      </c>
      <c r="J1087" s="185">
        <v>41240</v>
      </c>
      <c r="K1087" s="184">
        <v>270750</v>
      </c>
      <c r="L1087" s="172" t="s">
        <v>1603</v>
      </c>
      <c r="M1087" s="179" t="s">
        <v>2448</v>
      </c>
      <c r="N1087" s="172" t="s">
        <v>878</v>
      </c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30"/>
      <c r="Z1087" s="230"/>
      <c r="AA1087" s="230"/>
      <c r="AB1087" s="230"/>
      <c r="AC1087" s="230"/>
      <c r="AD1087" s="230"/>
      <c r="AE1087" s="230"/>
      <c r="AF1087" s="230"/>
      <c r="AG1087" s="230"/>
      <c r="AH1087" s="230"/>
      <c r="AI1087" s="230"/>
      <c r="AJ1087" s="230"/>
      <c r="AK1087" s="230"/>
      <c r="AL1087" s="230"/>
      <c r="AM1087" s="230"/>
      <c r="AN1087" s="230"/>
      <c r="AO1087" s="230"/>
      <c r="AP1087" s="230"/>
      <c r="AQ1087" s="230"/>
      <c r="AR1087" s="230"/>
      <c r="AS1087" s="230"/>
      <c r="AT1087" s="230"/>
      <c r="AU1087" s="230"/>
      <c r="AV1087" s="230"/>
      <c r="AW1087" s="230"/>
      <c r="AX1087" s="230"/>
      <c r="AY1087" s="230"/>
      <c r="AZ1087" s="230"/>
      <c r="BA1087" s="230"/>
      <c r="BB1087" s="230"/>
      <c r="BC1087" s="230"/>
      <c r="BD1087" s="230"/>
      <c r="BE1087" s="230"/>
      <c r="BF1087" s="230"/>
      <c r="BG1087" s="230"/>
      <c r="BH1087" s="230"/>
      <c r="BI1087" s="230"/>
      <c r="BJ1087" s="230"/>
      <c r="BK1087" s="230"/>
      <c r="BL1087" s="230"/>
      <c r="BM1087" s="230"/>
      <c r="BN1087" s="230"/>
      <c r="BO1087" s="230"/>
      <c r="BP1087" s="230"/>
      <c r="BQ1087" s="230"/>
      <c r="BR1087" s="230"/>
      <c r="BS1087" s="230"/>
      <c r="BT1087" s="230"/>
      <c r="BU1087" s="230"/>
      <c r="BV1087" s="230"/>
      <c r="BW1087" s="230"/>
      <c r="BX1087" s="230"/>
      <c r="BY1087" s="230"/>
      <c r="BZ1087" s="230"/>
      <c r="CA1087" s="230"/>
      <c r="CB1087" s="230"/>
      <c r="CC1087" s="230"/>
      <c r="CD1087" s="230"/>
      <c r="CE1087" s="230"/>
      <c r="CF1087" s="230"/>
      <c r="CG1087" s="230"/>
      <c r="CH1087" s="230"/>
      <c r="CI1087" s="230"/>
      <c r="CJ1087" s="230"/>
      <c r="CK1087" s="230"/>
      <c r="CL1087" s="230"/>
      <c r="CM1087" s="230"/>
      <c r="CN1087" s="230"/>
      <c r="CO1087" s="230"/>
      <c r="CP1087" s="230"/>
      <c r="CQ1087" s="230"/>
      <c r="CR1087" s="230"/>
      <c r="CS1087" s="230"/>
      <c r="CT1087" s="230"/>
      <c r="CU1087" s="230"/>
      <c r="CV1087" s="230"/>
      <c r="CW1087" s="230"/>
      <c r="CX1087" s="230"/>
      <c r="CY1087" s="230"/>
      <c r="CZ1087" s="230"/>
      <c r="DA1087" s="230"/>
      <c r="DB1087" s="230"/>
      <c r="DC1087" s="230"/>
      <c r="DD1087" s="230"/>
      <c r="DE1087" s="230"/>
      <c r="DF1087" s="230"/>
      <c r="DG1087" s="230"/>
      <c r="DH1087" s="230"/>
      <c r="DI1087" s="230"/>
      <c r="DJ1087" s="230"/>
      <c r="DK1087" s="230"/>
      <c r="DL1087" s="230"/>
      <c r="DM1087" s="230"/>
      <c r="DN1087" s="230"/>
      <c r="DO1087" s="230"/>
      <c r="DP1087" s="230"/>
      <c r="DQ1087" s="230"/>
      <c r="DR1087" s="230"/>
      <c r="DS1087" s="230"/>
      <c r="DT1087" s="230"/>
      <c r="DU1087" s="230"/>
      <c r="DV1087" s="230"/>
      <c r="DW1087" s="230"/>
      <c r="DX1087" s="230"/>
      <c r="DY1087" s="230"/>
      <c r="DZ1087" s="230"/>
      <c r="EA1087" s="230"/>
      <c r="EB1087" s="230"/>
      <c r="EC1087" s="230"/>
      <c r="ED1087" s="230"/>
      <c r="EE1087" s="230"/>
      <c r="EF1087" s="230"/>
      <c r="EG1087" s="230"/>
      <c r="EH1087" s="230"/>
      <c r="EI1087" s="230"/>
      <c r="EJ1087" s="230"/>
      <c r="EK1087" s="230"/>
      <c r="EL1087" s="230"/>
      <c r="EM1087" s="230"/>
      <c r="EN1087" s="230"/>
      <c r="EO1087" s="230"/>
      <c r="EP1087" s="230"/>
      <c r="EQ1087" s="230"/>
      <c r="ER1087" s="230"/>
      <c r="ES1087" s="230"/>
      <c r="ET1087" s="230"/>
      <c r="EU1087" s="230"/>
      <c r="EV1087" s="230"/>
      <c r="EW1087" s="230"/>
      <c r="EX1087" s="230"/>
      <c r="EY1087" s="230"/>
      <c r="EZ1087" s="230"/>
      <c r="FA1087" s="230"/>
      <c r="FB1087" s="230"/>
      <c r="FC1087" s="230"/>
      <c r="FD1087" s="230"/>
      <c r="FE1087" s="230"/>
      <c r="FF1087" s="230"/>
      <c r="FG1087" s="230"/>
      <c r="FH1087" s="230"/>
      <c r="FI1087" s="230"/>
      <c r="FJ1087" s="230"/>
      <c r="FK1087" s="230"/>
      <c r="FL1087" s="230"/>
      <c r="FM1087" s="230"/>
      <c r="FN1087" s="230"/>
      <c r="FO1087" s="230"/>
      <c r="FP1087" s="230"/>
      <c r="FQ1087" s="230"/>
      <c r="FR1087" s="230"/>
      <c r="FS1087" s="230"/>
      <c r="FT1087" s="230"/>
      <c r="FU1087" s="230"/>
      <c r="FV1087" s="230"/>
      <c r="FW1087" s="230"/>
      <c r="FX1087" s="230"/>
      <c r="FY1087" s="230"/>
      <c r="FZ1087" s="230"/>
      <c r="GA1087" s="230"/>
      <c r="GB1087" s="230"/>
      <c r="GC1087" s="230"/>
      <c r="GD1087" s="230"/>
      <c r="GE1087" s="230"/>
      <c r="GF1087" s="230"/>
      <c r="GG1087" s="230"/>
      <c r="GH1087" s="230"/>
      <c r="GI1087" s="230"/>
      <c r="GJ1087" s="230"/>
      <c r="GK1087" s="230"/>
      <c r="GL1087" s="230"/>
      <c r="GM1087" s="230"/>
      <c r="GN1087" s="230"/>
      <c r="GO1087" s="230"/>
      <c r="GP1087" s="230"/>
      <c r="GQ1087" s="230"/>
      <c r="GR1087" s="230"/>
      <c r="GS1087" s="230"/>
      <c r="GT1087" s="230"/>
      <c r="GU1087" s="230"/>
      <c r="GV1087" s="230"/>
      <c r="GW1087" s="230"/>
      <c r="GX1087" s="230"/>
      <c r="GY1087" s="230"/>
      <c r="GZ1087" s="230"/>
      <c r="HA1087" s="230"/>
      <c r="HB1087" s="230"/>
      <c r="HC1087" s="230"/>
      <c r="HD1087" s="230"/>
      <c r="HE1087" s="230"/>
      <c r="HF1087" s="230"/>
      <c r="HG1087" s="230"/>
      <c r="HH1087" s="230"/>
      <c r="HI1087" s="230"/>
      <c r="HJ1087" s="230"/>
      <c r="HK1087" s="230"/>
      <c r="HL1087" s="230"/>
      <c r="HM1087" s="230"/>
      <c r="HN1087" s="230"/>
      <c r="HO1087" s="230"/>
      <c r="HP1087" s="230"/>
      <c r="HQ1087" s="230"/>
      <c r="HR1087" s="230"/>
      <c r="HS1087" s="230"/>
      <c r="HT1087" s="230"/>
      <c r="HU1087" s="230"/>
    </row>
    <row r="1088" spans="1:229" s="231" customFormat="1" ht="38.25">
      <c r="A1088" s="172">
        <f t="shared" si="31"/>
        <v>1079</v>
      </c>
      <c r="B1088" s="173" t="s">
        <v>2133</v>
      </c>
      <c r="C1088" s="186" t="s">
        <v>2131</v>
      </c>
      <c r="D1088" s="182" t="s">
        <v>1968</v>
      </c>
      <c r="E1088" s="183" t="s">
        <v>894</v>
      </c>
      <c r="F1088" s="183"/>
      <c r="G1088" s="186" t="s">
        <v>2132</v>
      </c>
      <c r="H1088" s="234" t="s">
        <v>1929</v>
      </c>
      <c r="I1088" s="172">
        <v>738</v>
      </c>
      <c r="J1088" s="185">
        <v>41240</v>
      </c>
      <c r="K1088" s="184">
        <v>270500</v>
      </c>
      <c r="L1088" s="172" t="s">
        <v>1603</v>
      </c>
      <c r="M1088" s="179" t="s">
        <v>2448</v>
      </c>
      <c r="N1088" s="172" t="s">
        <v>878</v>
      </c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30"/>
      <c r="Z1088" s="230"/>
      <c r="AA1088" s="230"/>
      <c r="AB1088" s="230"/>
      <c r="AC1088" s="230"/>
      <c r="AD1088" s="230"/>
      <c r="AE1088" s="230"/>
      <c r="AF1088" s="230"/>
      <c r="AG1088" s="230"/>
      <c r="AH1088" s="230"/>
      <c r="AI1088" s="230"/>
      <c r="AJ1088" s="230"/>
      <c r="AK1088" s="230"/>
      <c r="AL1088" s="230"/>
      <c r="AM1088" s="230"/>
      <c r="AN1088" s="230"/>
      <c r="AO1088" s="230"/>
      <c r="AP1088" s="230"/>
      <c r="AQ1088" s="230"/>
      <c r="AR1088" s="230"/>
      <c r="AS1088" s="230"/>
      <c r="AT1088" s="230"/>
      <c r="AU1088" s="230"/>
      <c r="AV1088" s="230"/>
      <c r="AW1088" s="230"/>
      <c r="AX1088" s="230"/>
      <c r="AY1088" s="230"/>
      <c r="AZ1088" s="230"/>
      <c r="BA1088" s="230"/>
      <c r="BB1088" s="230"/>
      <c r="BC1088" s="230"/>
      <c r="BD1088" s="230"/>
      <c r="BE1088" s="230"/>
      <c r="BF1088" s="230"/>
      <c r="BG1088" s="230"/>
      <c r="BH1088" s="230"/>
      <c r="BI1088" s="230"/>
      <c r="BJ1088" s="230"/>
      <c r="BK1088" s="230"/>
      <c r="BL1088" s="230"/>
      <c r="BM1088" s="230"/>
      <c r="BN1088" s="230"/>
      <c r="BO1088" s="230"/>
      <c r="BP1088" s="230"/>
      <c r="BQ1088" s="230"/>
      <c r="BR1088" s="230"/>
      <c r="BS1088" s="230"/>
      <c r="BT1088" s="230"/>
      <c r="BU1088" s="230"/>
      <c r="BV1088" s="230"/>
      <c r="BW1088" s="230"/>
      <c r="BX1088" s="230"/>
      <c r="BY1088" s="230"/>
      <c r="BZ1088" s="230"/>
      <c r="CA1088" s="230"/>
      <c r="CB1088" s="230"/>
      <c r="CC1088" s="230"/>
      <c r="CD1088" s="230"/>
      <c r="CE1088" s="230"/>
      <c r="CF1088" s="230"/>
      <c r="CG1088" s="230"/>
      <c r="CH1088" s="230"/>
      <c r="CI1088" s="230"/>
      <c r="CJ1088" s="230"/>
      <c r="CK1088" s="230"/>
      <c r="CL1088" s="230"/>
      <c r="CM1088" s="230"/>
      <c r="CN1088" s="230"/>
      <c r="CO1088" s="230"/>
      <c r="CP1088" s="230"/>
      <c r="CQ1088" s="230"/>
      <c r="CR1088" s="230"/>
      <c r="CS1088" s="230"/>
      <c r="CT1088" s="230"/>
      <c r="CU1088" s="230"/>
      <c r="CV1088" s="230"/>
      <c r="CW1088" s="230"/>
      <c r="CX1088" s="230"/>
      <c r="CY1088" s="230"/>
      <c r="CZ1088" s="230"/>
      <c r="DA1088" s="230"/>
      <c r="DB1088" s="230"/>
      <c r="DC1088" s="230"/>
      <c r="DD1088" s="230"/>
      <c r="DE1088" s="230"/>
      <c r="DF1088" s="230"/>
      <c r="DG1088" s="230"/>
      <c r="DH1088" s="230"/>
      <c r="DI1088" s="230"/>
      <c r="DJ1088" s="230"/>
      <c r="DK1088" s="230"/>
      <c r="DL1088" s="230"/>
      <c r="DM1088" s="230"/>
      <c r="DN1088" s="230"/>
      <c r="DO1088" s="230"/>
      <c r="DP1088" s="230"/>
      <c r="DQ1088" s="230"/>
      <c r="DR1088" s="230"/>
      <c r="DS1088" s="230"/>
      <c r="DT1088" s="230"/>
      <c r="DU1088" s="230"/>
      <c r="DV1088" s="230"/>
      <c r="DW1088" s="230"/>
      <c r="DX1088" s="230"/>
      <c r="DY1088" s="230"/>
      <c r="DZ1088" s="230"/>
      <c r="EA1088" s="230"/>
      <c r="EB1088" s="230"/>
      <c r="EC1088" s="230"/>
      <c r="ED1088" s="230"/>
      <c r="EE1088" s="230"/>
      <c r="EF1088" s="230"/>
      <c r="EG1088" s="230"/>
      <c r="EH1088" s="230"/>
      <c r="EI1088" s="230"/>
      <c r="EJ1088" s="230"/>
      <c r="EK1088" s="230"/>
      <c r="EL1088" s="230"/>
      <c r="EM1088" s="230"/>
      <c r="EN1088" s="230"/>
      <c r="EO1088" s="230"/>
      <c r="EP1088" s="230"/>
      <c r="EQ1088" s="230"/>
      <c r="ER1088" s="230"/>
      <c r="ES1088" s="230"/>
      <c r="ET1088" s="230"/>
      <c r="EU1088" s="230"/>
      <c r="EV1088" s="230"/>
      <c r="EW1088" s="230"/>
      <c r="EX1088" s="230"/>
      <c r="EY1088" s="230"/>
      <c r="EZ1088" s="230"/>
      <c r="FA1088" s="230"/>
      <c r="FB1088" s="230"/>
      <c r="FC1088" s="230"/>
      <c r="FD1088" s="230"/>
      <c r="FE1088" s="230"/>
      <c r="FF1088" s="230"/>
      <c r="FG1088" s="230"/>
      <c r="FH1088" s="230"/>
      <c r="FI1088" s="230"/>
      <c r="FJ1088" s="230"/>
      <c r="FK1088" s="230"/>
      <c r="FL1088" s="230"/>
      <c r="FM1088" s="230"/>
      <c r="FN1088" s="230"/>
      <c r="FO1088" s="230"/>
      <c r="FP1088" s="230"/>
      <c r="FQ1088" s="230"/>
      <c r="FR1088" s="230"/>
      <c r="FS1088" s="230"/>
      <c r="FT1088" s="230"/>
      <c r="FU1088" s="230"/>
      <c r="FV1088" s="230"/>
      <c r="FW1088" s="230"/>
      <c r="FX1088" s="230"/>
      <c r="FY1088" s="230"/>
      <c r="FZ1088" s="230"/>
      <c r="GA1088" s="230"/>
      <c r="GB1088" s="230"/>
      <c r="GC1088" s="230"/>
      <c r="GD1088" s="230"/>
      <c r="GE1088" s="230"/>
      <c r="GF1088" s="230"/>
      <c r="GG1088" s="230"/>
      <c r="GH1088" s="230"/>
      <c r="GI1088" s="230"/>
      <c r="GJ1088" s="230"/>
      <c r="GK1088" s="230"/>
      <c r="GL1088" s="230"/>
      <c r="GM1088" s="230"/>
      <c r="GN1088" s="230"/>
      <c r="GO1088" s="230"/>
      <c r="GP1088" s="230"/>
      <c r="GQ1088" s="230"/>
      <c r="GR1088" s="230"/>
      <c r="GS1088" s="230"/>
      <c r="GT1088" s="230"/>
      <c r="GU1088" s="230"/>
      <c r="GV1088" s="230"/>
      <c r="GW1088" s="230"/>
      <c r="GX1088" s="230"/>
      <c r="GY1088" s="230"/>
      <c r="GZ1088" s="230"/>
      <c r="HA1088" s="230"/>
      <c r="HB1088" s="230"/>
      <c r="HC1088" s="230"/>
      <c r="HD1088" s="230"/>
      <c r="HE1088" s="230"/>
      <c r="HF1088" s="230"/>
      <c r="HG1088" s="230"/>
      <c r="HH1088" s="230"/>
      <c r="HI1088" s="230"/>
      <c r="HJ1088" s="230"/>
      <c r="HK1088" s="230"/>
      <c r="HL1088" s="230"/>
      <c r="HM1088" s="230"/>
      <c r="HN1088" s="230"/>
      <c r="HO1088" s="230"/>
      <c r="HP1088" s="230"/>
      <c r="HQ1088" s="230"/>
      <c r="HR1088" s="230"/>
      <c r="HS1088" s="230"/>
      <c r="HT1088" s="230"/>
      <c r="HU1088" s="230"/>
    </row>
    <row r="1089" spans="1:229" s="151" customFormat="1" ht="38.25">
      <c r="A1089" s="172">
        <f t="shared" si="31"/>
        <v>1080</v>
      </c>
      <c r="B1089" s="131" t="s">
        <v>2135</v>
      </c>
      <c r="C1089" s="148" t="s">
        <v>369</v>
      </c>
      <c r="D1089" s="139" t="s">
        <v>1968</v>
      </c>
      <c r="E1089" s="133" t="s">
        <v>1606</v>
      </c>
      <c r="F1089" s="133"/>
      <c r="G1089" s="148" t="s">
        <v>2136</v>
      </c>
      <c r="H1089" s="149" t="s">
        <v>1929</v>
      </c>
      <c r="I1089" s="130">
        <v>738</v>
      </c>
      <c r="J1089" s="145">
        <v>41240</v>
      </c>
      <c r="K1089" s="134">
        <v>5000</v>
      </c>
      <c r="L1089" s="130" t="s">
        <v>1603</v>
      </c>
      <c r="M1089" s="55" t="s">
        <v>2450</v>
      </c>
      <c r="N1089" s="130" t="s">
        <v>878</v>
      </c>
      <c r="O1089" s="147"/>
      <c r="P1089" s="147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/>
      <c r="AG1089" s="147"/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  <c r="BI1089" s="147"/>
      <c r="BJ1089" s="147"/>
      <c r="BK1089" s="147"/>
      <c r="BL1089" s="147"/>
      <c r="BM1089" s="147"/>
      <c r="BN1089" s="147"/>
      <c r="BO1089" s="147"/>
      <c r="BP1089" s="147"/>
      <c r="BQ1089" s="147"/>
      <c r="BR1089" s="147"/>
      <c r="BS1089" s="147"/>
      <c r="BT1089" s="147"/>
      <c r="BU1089" s="147"/>
      <c r="BV1089" s="147"/>
      <c r="BW1089" s="147"/>
      <c r="BX1089" s="147"/>
      <c r="BY1089" s="147"/>
      <c r="BZ1089" s="147"/>
      <c r="CA1089" s="147"/>
      <c r="CB1089" s="147"/>
      <c r="CC1089" s="147"/>
      <c r="CD1089" s="147"/>
      <c r="CE1089" s="147"/>
      <c r="CF1089" s="147"/>
      <c r="CG1089" s="147"/>
      <c r="CH1089" s="147"/>
      <c r="CI1089" s="147"/>
      <c r="CJ1089" s="147"/>
      <c r="CK1089" s="147"/>
      <c r="CL1089" s="147"/>
      <c r="CM1089" s="147"/>
      <c r="CN1089" s="147"/>
      <c r="CO1089" s="147"/>
      <c r="CP1089" s="147"/>
      <c r="CQ1089" s="147"/>
      <c r="CR1089" s="147"/>
      <c r="CS1089" s="147"/>
      <c r="CT1089" s="147"/>
      <c r="CU1089" s="147"/>
      <c r="CV1089" s="147"/>
      <c r="CW1089" s="147"/>
      <c r="CX1089" s="147"/>
      <c r="CY1089" s="147"/>
      <c r="CZ1089" s="147"/>
      <c r="DA1089" s="147"/>
      <c r="DB1089" s="147"/>
      <c r="DC1089" s="147"/>
      <c r="DD1089" s="147"/>
      <c r="DE1089" s="147"/>
      <c r="DF1089" s="147"/>
      <c r="DG1089" s="147"/>
      <c r="DH1089" s="147"/>
      <c r="DI1089" s="147"/>
      <c r="DJ1089" s="147"/>
      <c r="DK1089" s="147"/>
      <c r="DL1089" s="147"/>
      <c r="DM1089" s="147"/>
      <c r="DN1089" s="147"/>
      <c r="DO1089" s="147"/>
      <c r="DP1089" s="147"/>
      <c r="DQ1089" s="147"/>
      <c r="DR1089" s="147"/>
      <c r="DS1089" s="147"/>
      <c r="DT1089" s="147"/>
      <c r="DU1089" s="147"/>
      <c r="DV1089" s="147"/>
      <c r="DW1089" s="147"/>
      <c r="DX1089" s="147"/>
      <c r="DY1089" s="147"/>
      <c r="DZ1089" s="147"/>
      <c r="EA1089" s="147"/>
      <c r="EB1089" s="147"/>
      <c r="EC1089" s="147"/>
      <c r="ED1089" s="147"/>
      <c r="EE1089" s="147"/>
      <c r="EF1089" s="147"/>
      <c r="EG1089" s="147"/>
      <c r="EH1089" s="147"/>
      <c r="EI1089" s="147"/>
      <c r="EJ1089" s="147"/>
      <c r="EK1089" s="147"/>
      <c r="EL1089" s="147"/>
      <c r="EM1089" s="147"/>
      <c r="EN1089" s="147"/>
      <c r="EO1089" s="147"/>
      <c r="EP1089" s="147"/>
      <c r="EQ1089" s="147"/>
      <c r="ER1089" s="147"/>
      <c r="ES1089" s="147"/>
      <c r="ET1089" s="147"/>
      <c r="EU1089" s="147"/>
      <c r="EV1089" s="147"/>
      <c r="EW1089" s="147"/>
      <c r="EX1089" s="147"/>
      <c r="EY1089" s="147"/>
      <c r="EZ1089" s="147"/>
      <c r="FA1089" s="147"/>
      <c r="FB1089" s="147"/>
      <c r="FC1089" s="147"/>
      <c r="FD1089" s="147"/>
      <c r="FE1089" s="147"/>
      <c r="FF1089" s="147"/>
      <c r="FG1089" s="147"/>
      <c r="FH1089" s="147"/>
      <c r="FI1089" s="147"/>
      <c r="FJ1089" s="147"/>
      <c r="FK1089" s="147"/>
      <c r="FL1089" s="147"/>
      <c r="FM1089" s="147"/>
      <c r="FN1089" s="147"/>
      <c r="FO1089" s="147"/>
      <c r="FP1089" s="147"/>
      <c r="FQ1089" s="147"/>
      <c r="FR1089" s="147"/>
      <c r="FS1089" s="147"/>
      <c r="FT1089" s="147"/>
      <c r="FU1089" s="147"/>
      <c r="FV1089" s="147"/>
      <c r="FW1089" s="147"/>
      <c r="FX1089" s="147"/>
      <c r="FY1089" s="147"/>
      <c r="FZ1089" s="147"/>
      <c r="GA1089" s="147"/>
      <c r="GB1089" s="147"/>
      <c r="GC1089" s="147"/>
      <c r="GD1089" s="147"/>
      <c r="GE1089" s="147"/>
      <c r="GF1089" s="147"/>
      <c r="GG1089" s="147"/>
      <c r="GH1089" s="147"/>
      <c r="GI1089" s="147"/>
      <c r="GJ1089" s="147"/>
      <c r="GK1089" s="147"/>
      <c r="GL1089" s="147"/>
      <c r="GM1089" s="147"/>
      <c r="GN1089" s="147"/>
      <c r="GO1089" s="147"/>
      <c r="GP1089" s="147"/>
      <c r="GQ1089" s="147"/>
      <c r="GR1089" s="147"/>
      <c r="GS1089" s="147"/>
      <c r="GT1089" s="147"/>
      <c r="GU1089" s="147"/>
      <c r="GV1089" s="147"/>
      <c r="GW1089" s="147"/>
      <c r="GX1089" s="147"/>
      <c r="GY1089" s="147"/>
      <c r="GZ1089" s="147"/>
      <c r="HA1089" s="147"/>
      <c r="HB1089" s="147"/>
      <c r="HC1089" s="147"/>
      <c r="HD1089" s="147"/>
      <c r="HE1089" s="147"/>
      <c r="HF1089" s="147"/>
      <c r="HG1089" s="147"/>
      <c r="HH1089" s="147"/>
      <c r="HI1089" s="147"/>
      <c r="HJ1089" s="147"/>
      <c r="HK1089" s="147"/>
      <c r="HL1089" s="147"/>
      <c r="HM1089" s="147"/>
      <c r="HN1089" s="147"/>
      <c r="HO1089" s="147"/>
      <c r="HP1089" s="147"/>
      <c r="HQ1089" s="147"/>
      <c r="HR1089" s="147"/>
      <c r="HS1089" s="147"/>
      <c r="HT1089" s="147"/>
      <c r="HU1089" s="147"/>
    </row>
    <row r="1090" spans="1:229" ht="25.5">
      <c r="A1090" s="172">
        <f t="shared" si="31"/>
        <v>1081</v>
      </c>
      <c r="B1090" s="54" t="s">
        <v>1679</v>
      </c>
      <c r="C1090" s="45" t="s">
        <v>2345</v>
      </c>
      <c r="D1090" s="40">
        <v>1990</v>
      </c>
      <c r="E1090" s="45" t="s">
        <v>1606</v>
      </c>
      <c r="F1090" s="45" t="s">
        <v>2336</v>
      </c>
      <c r="G1090" s="124"/>
      <c r="H1090" s="124"/>
      <c r="I1090" s="107"/>
      <c r="J1090" s="124"/>
      <c r="K1090" s="107"/>
      <c r="L1090" s="41" t="s">
        <v>1603</v>
      </c>
      <c r="M1090" s="35"/>
      <c r="N1090" s="41" t="s">
        <v>878</v>
      </c>
    </row>
    <row r="1091" spans="1:229" ht="25.5">
      <c r="A1091" s="172">
        <f t="shared" si="31"/>
        <v>1082</v>
      </c>
      <c r="B1091" s="54"/>
      <c r="C1091" s="45" t="s">
        <v>2368</v>
      </c>
      <c r="D1091" s="40">
        <v>1990</v>
      </c>
      <c r="E1091" s="45" t="s">
        <v>1614</v>
      </c>
      <c r="F1091" s="45"/>
      <c r="G1091" s="45" t="s">
        <v>2369</v>
      </c>
      <c r="H1091" s="124"/>
      <c r="I1091" s="107"/>
      <c r="J1091" s="124"/>
      <c r="K1091" s="242">
        <v>150000</v>
      </c>
      <c r="L1091" s="41" t="s">
        <v>1603</v>
      </c>
      <c r="M1091" s="55" t="s">
        <v>3494</v>
      </c>
      <c r="N1091" s="41" t="s">
        <v>878</v>
      </c>
    </row>
    <row r="1092" spans="1:229" ht="25.5">
      <c r="A1092" s="172">
        <f t="shared" si="31"/>
        <v>1083</v>
      </c>
      <c r="B1092" s="54"/>
      <c r="C1092" s="45" t="s">
        <v>2368</v>
      </c>
      <c r="D1092" s="40">
        <v>1990</v>
      </c>
      <c r="E1092" s="45" t="s">
        <v>1614</v>
      </c>
      <c r="F1092" s="45"/>
      <c r="G1092" s="45" t="s">
        <v>2369</v>
      </c>
      <c r="H1092" s="124"/>
      <c r="I1092" s="107"/>
      <c r="J1092" s="124"/>
      <c r="K1092" s="242">
        <v>150000</v>
      </c>
      <c r="L1092" s="41" t="s">
        <v>1603</v>
      </c>
      <c r="M1092" s="55" t="s">
        <v>3494</v>
      </c>
      <c r="N1092" s="41" t="s">
        <v>878</v>
      </c>
    </row>
    <row r="1093" spans="1:229" ht="25.5">
      <c r="A1093" s="172">
        <f t="shared" si="31"/>
        <v>1084</v>
      </c>
      <c r="B1093" s="54"/>
      <c r="C1093" s="45" t="s">
        <v>2368</v>
      </c>
      <c r="D1093" s="40">
        <v>1990</v>
      </c>
      <c r="E1093" s="45" t="s">
        <v>1614</v>
      </c>
      <c r="F1093" s="45"/>
      <c r="G1093" s="45" t="s">
        <v>2369</v>
      </c>
      <c r="H1093" s="124"/>
      <c r="I1093" s="107"/>
      <c r="J1093" s="124"/>
      <c r="K1093" s="242">
        <v>150000</v>
      </c>
      <c r="L1093" s="41" t="s">
        <v>1603</v>
      </c>
      <c r="M1093" s="55" t="s">
        <v>3494</v>
      </c>
      <c r="N1093" s="41" t="s">
        <v>878</v>
      </c>
    </row>
    <row r="1094" spans="1:229" ht="25.5">
      <c r="A1094" s="172">
        <f t="shared" si="31"/>
        <v>1085</v>
      </c>
      <c r="B1094" s="54"/>
      <c r="C1094" s="45" t="s">
        <v>2368</v>
      </c>
      <c r="D1094" s="40">
        <v>1990</v>
      </c>
      <c r="E1094" s="45" t="s">
        <v>1614</v>
      </c>
      <c r="F1094" s="45"/>
      <c r="G1094" s="45" t="s">
        <v>2369</v>
      </c>
      <c r="H1094" s="124"/>
      <c r="I1094" s="107"/>
      <c r="J1094" s="124"/>
      <c r="K1094" s="242">
        <v>150000</v>
      </c>
      <c r="L1094" s="41" t="s">
        <v>1603</v>
      </c>
      <c r="M1094" s="55" t="s">
        <v>3494</v>
      </c>
      <c r="N1094" s="41" t="s">
        <v>878</v>
      </c>
    </row>
    <row r="1095" spans="1:229" s="231" customFormat="1" ht="25.5">
      <c r="A1095" s="172">
        <f t="shared" si="31"/>
        <v>1086</v>
      </c>
      <c r="B1095" s="173"/>
      <c r="C1095" s="183" t="s">
        <v>3521</v>
      </c>
      <c r="D1095" s="172">
        <v>1990</v>
      </c>
      <c r="E1095" s="183" t="s">
        <v>1614</v>
      </c>
      <c r="F1095" s="183"/>
      <c r="G1095" s="183" t="s">
        <v>2369</v>
      </c>
      <c r="H1095" s="228"/>
      <c r="I1095" s="229"/>
      <c r="J1095" s="228"/>
      <c r="K1095" s="253">
        <v>100000</v>
      </c>
      <c r="L1095" s="172" t="s">
        <v>1603</v>
      </c>
      <c r="M1095" s="179" t="s">
        <v>3494</v>
      </c>
      <c r="N1095" s="172" t="s">
        <v>878</v>
      </c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30"/>
      <c r="Z1095" s="230"/>
      <c r="AA1095" s="230"/>
      <c r="AB1095" s="230"/>
      <c r="AC1095" s="230"/>
      <c r="AD1095" s="230"/>
      <c r="AE1095" s="230"/>
      <c r="AF1095" s="230"/>
      <c r="AG1095" s="230"/>
      <c r="AH1095" s="230"/>
      <c r="AI1095" s="230"/>
      <c r="AJ1095" s="230"/>
      <c r="AK1095" s="230"/>
      <c r="AL1095" s="230"/>
      <c r="AM1095" s="230"/>
      <c r="AN1095" s="230"/>
      <c r="AO1095" s="230"/>
      <c r="AP1095" s="230"/>
      <c r="AQ1095" s="230"/>
      <c r="AR1095" s="230"/>
      <c r="AS1095" s="230"/>
      <c r="AT1095" s="230"/>
      <c r="AU1095" s="230"/>
      <c r="AV1095" s="230"/>
      <c r="AW1095" s="230"/>
      <c r="AX1095" s="230"/>
      <c r="AY1095" s="230"/>
      <c r="AZ1095" s="230"/>
      <c r="BA1095" s="230"/>
      <c r="BB1095" s="230"/>
      <c r="BC1095" s="230"/>
      <c r="BD1095" s="230"/>
      <c r="BE1095" s="230"/>
      <c r="BF1095" s="230"/>
      <c r="BG1095" s="230"/>
      <c r="BH1095" s="230"/>
      <c r="BI1095" s="230"/>
      <c r="BJ1095" s="230"/>
      <c r="BK1095" s="230"/>
      <c r="BL1095" s="230"/>
      <c r="BM1095" s="230"/>
      <c r="BN1095" s="230"/>
      <c r="BO1095" s="230"/>
      <c r="BP1095" s="230"/>
      <c r="BQ1095" s="230"/>
      <c r="BR1095" s="230"/>
      <c r="BS1095" s="230"/>
      <c r="BT1095" s="230"/>
      <c r="BU1095" s="230"/>
      <c r="BV1095" s="230"/>
      <c r="BW1095" s="230"/>
      <c r="BX1095" s="230"/>
      <c r="BY1095" s="230"/>
      <c r="BZ1095" s="230"/>
      <c r="CA1095" s="230"/>
      <c r="CB1095" s="230"/>
      <c r="CC1095" s="230"/>
      <c r="CD1095" s="230"/>
      <c r="CE1095" s="230"/>
      <c r="CF1095" s="230"/>
      <c r="CG1095" s="230"/>
      <c r="CH1095" s="230"/>
      <c r="CI1095" s="230"/>
      <c r="CJ1095" s="230"/>
      <c r="CK1095" s="230"/>
      <c r="CL1095" s="230"/>
      <c r="CM1095" s="230"/>
      <c r="CN1095" s="230"/>
      <c r="CO1095" s="230"/>
      <c r="CP1095" s="230"/>
      <c r="CQ1095" s="230"/>
      <c r="CR1095" s="230"/>
      <c r="CS1095" s="230"/>
      <c r="CT1095" s="230"/>
      <c r="CU1095" s="230"/>
      <c r="CV1095" s="230"/>
      <c r="CW1095" s="230"/>
      <c r="CX1095" s="230"/>
      <c r="CY1095" s="230"/>
      <c r="CZ1095" s="230"/>
      <c r="DA1095" s="230"/>
      <c r="DB1095" s="230"/>
      <c r="DC1095" s="230"/>
      <c r="DD1095" s="230"/>
      <c r="DE1095" s="230"/>
      <c r="DF1095" s="230"/>
      <c r="DG1095" s="230"/>
      <c r="DH1095" s="230"/>
      <c r="DI1095" s="230"/>
      <c r="DJ1095" s="230"/>
      <c r="DK1095" s="230"/>
      <c r="DL1095" s="230"/>
      <c r="DM1095" s="230"/>
      <c r="DN1095" s="230"/>
      <c r="DO1095" s="230"/>
      <c r="DP1095" s="230"/>
      <c r="DQ1095" s="230"/>
      <c r="DR1095" s="230"/>
      <c r="DS1095" s="230"/>
      <c r="DT1095" s="230"/>
      <c r="DU1095" s="230"/>
      <c r="DV1095" s="230"/>
      <c r="DW1095" s="230"/>
      <c r="DX1095" s="230"/>
      <c r="DY1095" s="230"/>
      <c r="DZ1095" s="230"/>
      <c r="EA1095" s="230"/>
      <c r="EB1095" s="230"/>
      <c r="EC1095" s="230"/>
      <c r="ED1095" s="230"/>
      <c r="EE1095" s="230"/>
      <c r="EF1095" s="230"/>
      <c r="EG1095" s="230"/>
      <c r="EH1095" s="230"/>
      <c r="EI1095" s="230"/>
      <c r="EJ1095" s="230"/>
      <c r="EK1095" s="230"/>
      <c r="EL1095" s="230"/>
      <c r="EM1095" s="230"/>
      <c r="EN1095" s="230"/>
      <c r="EO1095" s="230"/>
      <c r="EP1095" s="230"/>
      <c r="EQ1095" s="230"/>
      <c r="ER1095" s="230"/>
      <c r="ES1095" s="230"/>
      <c r="ET1095" s="230"/>
      <c r="EU1095" s="230"/>
      <c r="EV1095" s="230"/>
      <c r="EW1095" s="230"/>
      <c r="EX1095" s="230"/>
      <c r="EY1095" s="230"/>
      <c r="EZ1095" s="230"/>
      <c r="FA1095" s="230"/>
      <c r="FB1095" s="230"/>
      <c r="FC1095" s="230"/>
      <c r="FD1095" s="230"/>
      <c r="FE1095" s="230"/>
      <c r="FF1095" s="230"/>
      <c r="FG1095" s="230"/>
      <c r="FH1095" s="230"/>
      <c r="FI1095" s="230"/>
      <c r="FJ1095" s="230"/>
      <c r="FK1095" s="230"/>
      <c r="FL1095" s="230"/>
      <c r="FM1095" s="230"/>
      <c r="FN1095" s="230"/>
      <c r="FO1095" s="230"/>
      <c r="FP1095" s="230"/>
      <c r="FQ1095" s="230"/>
      <c r="FR1095" s="230"/>
      <c r="FS1095" s="230"/>
      <c r="FT1095" s="230"/>
      <c r="FU1095" s="230"/>
      <c r="FV1095" s="230"/>
      <c r="FW1095" s="230"/>
      <c r="FX1095" s="230"/>
      <c r="FY1095" s="230"/>
      <c r="FZ1095" s="230"/>
      <c r="GA1095" s="230"/>
      <c r="GB1095" s="230"/>
      <c r="GC1095" s="230"/>
      <c r="GD1095" s="230"/>
      <c r="GE1095" s="230"/>
      <c r="GF1095" s="230"/>
      <c r="GG1095" s="230"/>
      <c r="GH1095" s="230"/>
      <c r="GI1095" s="230"/>
      <c r="GJ1095" s="230"/>
      <c r="GK1095" s="230"/>
      <c r="GL1095" s="230"/>
      <c r="GM1095" s="230"/>
      <c r="GN1095" s="230"/>
      <c r="GO1095" s="230"/>
      <c r="GP1095" s="230"/>
      <c r="GQ1095" s="230"/>
      <c r="GR1095" s="230"/>
      <c r="GS1095" s="230"/>
      <c r="GT1095" s="230"/>
      <c r="GU1095" s="230"/>
      <c r="GV1095" s="230"/>
      <c r="GW1095" s="230"/>
      <c r="GX1095" s="230"/>
      <c r="GY1095" s="230"/>
      <c r="GZ1095" s="230"/>
      <c r="HA1095" s="230"/>
      <c r="HB1095" s="230"/>
      <c r="HC1095" s="230"/>
      <c r="HD1095" s="230"/>
      <c r="HE1095" s="230"/>
      <c r="HF1095" s="230"/>
      <c r="HG1095" s="230"/>
      <c r="HH1095" s="230"/>
      <c r="HI1095" s="230"/>
      <c r="HJ1095" s="230"/>
      <c r="HK1095" s="230"/>
      <c r="HL1095" s="230"/>
      <c r="HM1095" s="230"/>
      <c r="HN1095" s="230"/>
      <c r="HO1095" s="230"/>
      <c r="HP1095" s="230"/>
      <c r="HQ1095" s="230"/>
      <c r="HR1095" s="230"/>
      <c r="HS1095" s="230"/>
      <c r="HT1095" s="230"/>
      <c r="HU1095" s="230"/>
    </row>
    <row r="1096" spans="1:229" s="231" customFormat="1" ht="25.5">
      <c r="A1096" s="172">
        <f t="shared" si="31"/>
        <v>1087</v>
      </c>
      <c r="B1096" s="173"/>
      <c r="C1096" s="183" t="s">
        <v>3522</v>
      </c>
      <c r="D1096" s="172">
        <v>1990</v>
      </c>
      <c r="E1096" s="183" t="s">
        <v>1614</v>
      </c>
      <c r="F1096" s="183"/>
      <c r="G1096" s="183" t="s">
        <v>2369</v>
      </c>
      <c r="H1096" s="228"/>
      <c r="I1096" s="229"/>
      <c r="J1096" s="228"/>
      <c r="K1096" s="253">
        <v>100000</v>
      </c>
      <c r="L1096" s="172" t="s">
        <v>1603</v>
      </c>
      <c r="M1096" s="179" t="s">
        <v>3494</v>
      </c>
      <c r="N1096" s="172" t="s">
        <v>878</v>
      </c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30"/>
      <c r="Z1096" s="230"/>
      <c r="AA1096" s="230"/>
      <c r="AB1096" s="230"/>
      <c r="AC1096" s="230"/>
      <c r="AD1096" s="230"/>
      <c r="AE1096" s="230"/>
      <c r="AF1096" s="230"/>
      <c r="AG1096" s="230"/>
      <c r="AH1096" s="230"/>
      <c r="AI1096" s="230"/>
      <c r="AJ1096" s="230"/>
      <c r="AK1096" s="230"/>
      <c r="AL1096" s="230"/>
      <c r="AM1096" s="230"/>
      <c r="AN1096" s="230"/>
      <c r="AO1096" s="230"/>
      <c r="AP1096" s="230"/>
      <c r="AQ1096" s="230"/>
      <c r="AR1096" s="230"/>
      <c r="AS1096" s="230"/>
      <c r="AT1096" s="230"/>
      <c r="AU1096" s="230"/>
      <c r="AV1096" s="230"/>
      <c r="AW1096" s="230"/>
      <c r="AX1096" s="230"/>
      <c r="AY1096" s="230"/>
      <c r="AZ1096" s="230"/>
      <c r="BA1096" s="230"/>
      <c r="BB1096" s="230"/>
      <c r="BC1096" s="230"/>
      <c r="BD1096" s="230"/>
      <c r="BE1096" s="230"/>
      <c r="BF1096" s="230"/>
      <c r="BG1096" s="230"/>
      <c r="BH1096" s="230"/>
      <c r="BI1096" s="230"/>
      <c r="BJ1096" s="230"/>
      <c r="BK1096" s="230"/>
      <c r="BL1096" s="230"/>
      <c r="BM1096" s="230"/>
      <c r="BN1096" s="230"/>
      <c r="BO1096" s="230"/>
      <c r="BP1096" s="230"/>
      <c r="BQ1096" s="230"/>
      <c r="BR1096" s="230"/>
      <c r="BS1096" s="230"/>
      <c r="BT1096" s="230"/>
      <c r="BU1096" s="230"/>
      <c r="BV1096" s="230"/>
      <c r="BW1096" s="230"/>
      <c r="BX1096" s="230"/>
      <c r="BY1096" s="230"/>
      <c r="BZ1096" s="230"/>
      <c r="CA1096" s="230"/>
      <c r="CB1096" s="230"/>
      <c r="CC1096" s="230"/>
      <c r="CD1096" s="230"/>
      <c r="CE1096" s="230"/>
      <c r="CF1096" s="230"/>
      <c r="CG1096" s="230"/>
      <c r="CH1096" s="230"/>
      <c r="CI1096" s="230"/>
      <c r="CJ1096" s="230"/>
      <c r="CK1096" s="230"/>
      <c r="CL1096" s="230"/>
      <c r="CM1096" s="230"/>
      <c r="CN1096" s="230"/>
      <c r="CO1096" s="230"/>
      <c r="CP1096" s="230"/>
      <c r="CQ1096" s="230"/>
      <c r="CR1096" s="230"/>
      <c r="CS1096" s="230"/>
      <c r="CT1096" s="230"/>
      <c r="CU1096" s="230"/>
      <c r="CV1096" s="230"/>
      <c r="CW1096" s="230"/>
      <c r="CX1096" s="230"/>
      <c r="CY1096" s="230"/>
      <c r="CZ1096" s="230"/>
      <c r="DA1096" s="230"/>
      <c r="DB1096" s="230"/>
      <c r="DC1096" s="230"/>
      <c r="DD1096" s="230"/>
      <c r="DE1096" s="230"/>
      <c r="DF1096" s="230"/>
      <c r="DG1096" s="230"/>
      <c r="DH1096" s="230"/>
      <c r="DI1096" s="230"/>
      <c r="DJ1096" s="230"/>
      <c r="DK1096" s="230"/>
      <c r="DL1096" s="230"/>
      <c r="DM1096" s="230"/>
      <c r="DN1096" s="230"/>
      <c r="DO1096" s="230"/>
      <c r="DP1096" s="230"/>
      <c r="DQ1096" s="230"/>
      <c r="DR1096" s="230"/>
      <c r="DS1096" s="230"/>
      <c r="DT1096" s="230"/>
      <c r="DU1096" s="230"/>
      <c r="DV1096" s="230"/>
      <c r="DW1096" s="230"/>
      <c r="DX1096" s="230"/>
      <c r="DY1096" s="230"/>
      <c r="DZ1096" s="230"/>
      <c r="EA1096" s="230"/>
      <c r="EB1096" s="230"/>
      <c r="EC1096" s="230"/>
      <c r="ED1096" s="230"/>
      <c r="EE1096" s="230"/>
      <c r="EF1096" s="230"/>
      <c r="EG1096" s="230"/>
      <c r="EH1096" s="230"/>
      <c r="EI1096" s="230"/>
      <c r="EJ1096" s="230"/>
      <c r="EK1096" s="230"/>
      <c r="EL1096" s="230"/>
      <c r="EM1096" s="230"/>
      <c r="EN1096" s="230"/>
      <c r="EO1096" s="230"/>
      <c r="EP1096" s="230"/>
      <c r="EQ1096" s="230"/>
      <c r="ER1096" s="230"/>
      <c r="ES1096" s="230"/>
      <c r="ET1096" s="230"/>
      <c r="EU1096" s="230"/>
      <c r="EV1096" s="230"/>
      <c r="EW1096" s="230"/>
      <c r="EX1096" s="230"/>
      <c r="EY1096" s="230"/>
      <c r="EZ1096" s="230"/>
      <c r="FA1096" s="230"/>
      <c r="FB1096" s="230"/>
      <c r="FC1096" s="230"/>
      <c r="FD1096" s="230"/>
      <c r="FE1096" s="230"/>
      <c r="FF1096" s="230"/>
      <c r="FG1096" s="230"/>
      <c r="FH1096" s="230"/>
      <c r="FI1096" s="230"/>
      <c r="FJ1096" s="230"/>
      <c r="FK1096" s="230"/>
      <c r="FL1096" s="230"/>
      <c r="FM1096" s="230"/>
      <c r="FN1096" s="230"/>
      <c r="FO1096" s="230"/>
      <c r="FP1096" s="230"/>
      <c r="FQ1096" s="230"/>
      <c r="FR1096" s="230"/>
      <c r="FS1096" s="230"/>
      <c r="FT1096" s="230"/>
      <c r="FU1096" s="230"/>
      <c r="FV1096" s="230"/>
      <c r="FW1096" s="230"/>
      <c r="FX1096" s="230"/>
      <c r="FY1096" s="230"/>
      <c r="FZ1096" s="230"/>
      <c r="GA1096" s="230"/>
      <c r="GB1096" s="230"/>
      <c r="GC1096" s="230"/>
      <c r="GD1096" s="230"/>
      <c r="GE1096" s="230"/>
      <c r="GF1096" s="230"/>
      <c r="GG1096" s="230"/>
      <c r="GH1096" s="230"/>
      <c r="GI1096" s="230"/>
      <c r="GJ1096" s="230"/>
      <c r="GK1096" s="230"/>
      <c r="GL1096" s="230"/>
      <c r="GM1096" s="230"/>
      <c r="GN1096" s="230"/>
      <c r="GO1096" s="230"/>
      <c r="GP1096" s="230"/>
      <c r="GQ1096" s="230"/>
      <c r="GR1096" s="230"/>
      <c r="GS1096" s="230"/>
      <c r="GT1096" s="230"/>
      <c r="GU1096" s="230"/>
      <c r="GV1096" s="230"/>
      <c r="GW1096" s="230"/>
      <c r="GX1096" s="230"/>
      <c r="GY1096" s="230"/>
      <c r="GZ1096" s="230"/>
      <c r="HA1096" s="230"/>
      <c r="HB1096" s="230"/>
      <c r="HC1096" s="230"/>
      <c r="HD1096" s="230"/>
      <c r="HE1096" s="230"/>
      <c r="HF1096" s="230"/>
      <c r="HG1096" s="230"/>
      <c r="HH1096" s="230"/>
      <c r="HI1096" s="230"/>
      <c r="HJ1096" s="230"/>
      <c r="HK1096" s="230"/>
      <c r="HL1096" s="230"/>
      <c r="HM1096" s="230"/>
      <c r="HN1096" s="230"/>
      <c r="HO1096" s="230"/>
      <c r="HP1096" s="230"/>
      <c r="HQ1096" s="230"/>
      <c r="HR1096" s="230"/>
      <c r="HS1096" s="230"/>
      <c r="HT1096" s="230"/>
      <c r="HU1096" s="230"/>
    </row>
    <row r="1097" spans="1:229" s="231" customFormat="1" ht="25.5">
      <c r="A1097" s="172">
        <f t="shared" si="31"/>
        <v>1088</v>
      </c>
      <c r="B1097" s="173"/>
      <c r="C1097" s="183" t="s">
        <v>3523</v>
      </c>
      <c r="D1097" s="172">
        <v>1990</v>
      </c>
      <c r="E1097" s="183" t="s">
        <v>1614</v>
      </c>
      <c r="F1097" s="183"/>
      <c r="G1097" s="183" t="s">
        <v>2369</v>
      </c>
      <c r="H1097" s="228"/>
      <c r="I1097" s="229"/>
      <c r="J1097" s="228"/>
      <c r="K1097" s="253">
        <v>100000</v>
      </c>
      <c r="L1097" s="172" t="s">
        <v>1603</v>
      </c>
      <c r="M1097" s="179" t="s">
        <v>3494</v>
      </c>
      <c r="N1097" s="172" t="s">
        <v>878</v>
      </c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30"/>
      <c r="Z1097" s="230"/>
      <c r="AA1097" s="230"/>
      <c r="AB1097" s="230"/>
      <c r="AC1097" s="230"/>
      <c r="AD1097" s="230"/>
      <c r="AE1097" s="230"/>
      <c r="AF1097" s="230"/>
      <c r="AG1097" s="230"/>
      <c r="AH1097" s="230"/>
      <c r="AI1097" s="230"/>
      <c r="AJ1097" s="230"/>
      <c r="AK1097" s="230"/>
      <c r="AL1097" s="230"/>
      <c r="AM1097" s="230"/>
      <c r="AN1097" s="230"/>
      <c r="AO1097" s="230"/>
      <c r="AP1097" s="230"/>
      <c r="AQ1097" s="230"/>
      <c r="AR1097" s="230"/>
      <c r="AS1097" s="230"/>
      <c r="AT1097" s="230"/>
      <c r="AU1097" s="230"/>
      <c r="AV1097" s="230"/>
      <c r="AW1097" s="230"/>
      <c r="AX1097" s="230"/>
      <c r="AY1097" s="230"/>
      <c r="AZ1097" s="230"/>
      <c r="BA1097" s="230"/>
      <c r="BB1097" s="230"/>
      <c r="BC1097" s="230"/>
      <c r="BD1097" s="230"/>
      <c r="BE1097" s="230"/>
      <c r="BF1097" s="230"/>
      <c r="BG1097" s="230"/>
      <c r="BH1097" s="230"/>
      <c r="BI1097" s="230"/>
      <c r="BJ1097" s="230"/>
      <c r="BK1097" s="230"/>
      <c r="BL1097" s="230"/>
      <c r="BM1097" s="230"/>
      <c r="BN1097" s="230"/>
      <c r="BO1097" s="230"/>
      <c r="BP1097" s="230"/>
      <c r="BQ1097" s="230"/>
      <c r="BR1097" s="230"/>
      <c r="BS1097" s="230"/>
      <c r="BT1097" s="230"/>
      <c r="BU1097" s="230"/>
      <c r="BV1097" s="230"/>
      <c r="BW1097" s="230"/>
      <c r="BX1097" s="230"/>
      <c r="BY1097" s="230"/>
      <c r="BZ1097" s="230"/>
      <c r="CA1097" s="230"/>
      <c r="CB1097" s="230"/>
      <c r="CC1097" s="230"/>
      <c r="CD1097" s="230"/>
      <c r="CE1097" s="230"/>
      <c r="CF1097" s="230"/>
      <c r="CG1097" s="230"/>
      <c r="CH1097" s="230"/>
      <c r="CI1097" s="230"/>
      <c r="CJ1097" s="230"/>
      <c r="CK1097" s="230"/>
      <c r="CL1097" s="230"/>
      <c r="CM1097" s="230"/>
      <c r="CN1097" s="230"/>
      <c r="CO1097" s="230"/>
      <c r="CP1097" s="230"/>
      <c r="CQ1097" s="230"/>
      <c r="CR1097" s="230"/>
      <c r="CS1097" s="230"/>
      <c r="CT1097" s="230"/>
      <c r="CU1097" s="230"/>
      <c r="CV1097" s="230"/>
      <c r="CW1097" s="230"/>
      <c r="CX1097" s="230"/>
      <c r="CY1097" s="230"/>
      <c r="CZ1097" s="230"/>
      <c r="DA1097" s="230"/>
      <c r="DB1097" s="230"/>
      <c r="DC1097" s="230"/>
      <c r="DD1097" s="230"/>
      <c r="DE1097" s="230"/>
      <c r="DF1097" s="230"/>
      <c r="DG1097" s="230"/>
      <c r="DH1097" s="230"/>
      <c r="DI1097" s="230"/>
      <c r="DJ1097" s="230"/>
      <c r="DK1097" s="230"/>
      <c r="DL1097" s="230"/>
      <c r="DM1097" s="230"/>
      <c r="DN1097" s="230"/>
      <c r="DO1097" s="230"/>
      <c r="DP1097" s="230"/>
      <c r="DQ1097" s="230"/>
      <c r="DR1097" s="230"/>
      <c r="DS1097" s="230"/>
      <c r="DT1097" s="230"/>
      <c r="DU1097" s="230"/>
      <c r="DV1097" s="230"/>
      <c r="DW1097" s="230"/>
      <c r="DX1097" s="230"/>
      <c r="DY1097" s="230"/>
      <c r="DZ1097" s="230"/>
      <c r="EA1097" s="230"/>
      <c r="EB1097" s="230"/>
      <c r="EC1097" s="230"/>
      <c r="ED1097" s="230"/>
      <c r="EE1097" s="230"/>
      <c r="EF1097" s="230"/>
      <c r="EG1097" s="230"/>
      <c r="EH1097" s="230"/>
      <c r="EI1097" s="230"/>
      <c r="EJ1097" s="230"/>
      <c r="EK1097" s="230"/>
      <c r="EL1097" s="230"/>
      <c r="EM1097" s="230"/>
      <c r="EN1097" s="230"/>
      <c r="EO1097" s="230"/>
      <c r="EP1097" s="230"/>
      <c r="EQ1097" s="230"/>
      <c r="ER1097" s="230"/>
      <c r="ES1097" s="230"/>
      <c r="ET1097" s="230"/>
      <c r="EU1097" s="230"/>
      <c r="EV1097" s="230"/>
      <c r="EW1097" s="230"/>
      <c r="EX1097" s="230"/>
      <c r="EY1097" s="230"/>
      <c r="EZ1097" s="230"/>
      <c r="FA1097" s="230"/>
      <c r="FB1097" s="230"/>
      <c r="FC1097" s="230"/>
      <c r="FD1097" s="230"/>
      <c r="FE1097" s="230"/>
      <c r="FF1097" s="230"/>
      <c r="FG1097" s="230"/>
      <c r="FH1097" s="230"/>
      <c r="FI1097" s="230"/>
      <c r="FJ1097" s="230"/>
      <c r="FK1097" s="230"/>
      <c r="FL1097" s="230"/>
      <c r="FM1097" s="230"/>
      <c r="FN1097" s="230"/>
      <c r="FO1097" s="230"/>
      <c r="FP1097" s="230"/>
      <c r="FQ1097" s="230"/>
      <c r="FR1097" s="230"/>
      <c r="FS1097" s="230"/>
      <c r="FT1097" s="230"/>
      <c r="FU1097" s="230"/>
      <c r="FV1097" s="230"/>
      <c r="FW1097" s="230"/>
      <c r="FX1097" s="230"/>
      <c r="FY1097" s="230"/>
      <c r="FZ1097" s="230"/>
      <c r="GA1097" s="230"/>
      <c r="GB1097" s="230"/>
      <c r="GC1097" s="230"/>
      <c r="GD1097" s="230"/>
      <c r="GE1097" s="230"/>
      <c r="GF1097" s="230"/>
      <c r="GG1097" s="230"/>
      <c r="GH1097" s="230"/>
      <c r="GI1097" s="230"/>
      <c r="GJ1097" s="230"/>
      <c r="GK1097" s="230"/>
      <c r="GL1097" s="230"/>
      <c r="GM1097" s="230"/>
      <c r="GN1097" s="230"/>
      <c r="GO1097" s="230"/>
      <c r="GP1097" s="230"/>
      <c r="GQ1097" s="230"/>
      <c r="GR1097" s="230"/>
      <c r="GS1097" s="230"/>
      <c r="GT1097" s="230"/>
      <c r="GU1097" s="230"/>
      <c r="GV1097" s="230"/>
      <c r="GW1097" s="230"/>
      <c r="GX1097" s="230"/>
      <c r="GY1097" s="230"/>
      <c r="GZ1097" s="230"/>
      <c r="HA1097" s="230"/>
      <c r="HB1097" s="230"/>
      <c r="HC1097" s="230"/>
      <c r="HD1097" s="230"/>
      <c r="HE1097" s="230"/>
      <c r="HF1097" s="230"/>
      <c r="HG1097" s="230"/>
      <c r="HH1097" s="230"/>
      <c r="HI1097" s="230"/>
      <c r="HJ1097" s="230"/>
      <c r="HK1097" s="230"/>
      <c r="HL1097" s="230"/>
      <c r="HM1097" s="230"/>
      <c r="HN1097" s="230"/>
      <c r="HO1097" s="230"/>
      <c r="HP1097" s="230"/>
      <c r="HQ1097" s="230"/>
      <c r="HR1097" s="230"/>
      <c r="HS1097" s="230"/>
      <c r="HT1097" s="230"/>
      <c r="HU1097" s="230"/>
    </row>
    <row r="1098" spans="1:229" ht="25.5">
      <c r="A1098" s="172">
        <f t="shared" si="31"/>
        <v>1089</v>
      </c>
      <c r="B1098" s="54"/>
      <c r="C1098" s="45" t="s">
        <v>3524</v>
      </c>
      <c r="D1098" s="40">
        <v>1990</v>
      </c>
      <c r="E1098" s="45" t="s">
        <v>1614</v>
      </c>
      <c r="F1098" s="45"/>
      <c r="G1098" s="45" t="s">
        <v>2369</v>
      </c>
      <c r="H1098" s="124"/>
      <c r="I1098" s="107"/>
      <c r="J1098" s="124"/>
      <c r="K1098" s="107"/>
      <c r="L1098" s="41" t="s">
        <v>1603</v>
      </c>
      <c r="M1098" s="55" t="s">
        <v>3494</v>
      </c>
      <c r="N1098" s="41" t="s">
        <v>878</v>
      </c>
    </row>
    <row r="1099" spans="1:229" s="231" customFormat="1" ht="25.5">
      <c r="A1099" s="172">
        <f t="shared" si="31"/>
        <v>1090</v>
      </c>
      <c r="B1099" s="173"/>
      <c r="C1099" s="183" t="s">
        <v>2370</v>
      </c>
      <c r="D1099" s="172">
        <v>1990</v>
      </c>
      <c r="E1099" s="183" t="s">
        <v>1614</v>
      </c>
      <c r="F1099" s="183" t="s">
        <v>2369</v>
      </c>
      <c r="G1099" s="183" t="s">
        <v>2371</v>
      </c>
      <c r="H1099" s="228"/>
      <c r="I1099" s="229"/>
      <c r="J1099" s="228"/>
      <c r="K1099" s="253">
        <v>50000</v>
      </c>
      <c r="L1099" s="172" t="s">
        <v>1603</v>
      </c>
      <c r="M1099" s="179" t="s">
        <v>3494</v>
      </c>
      <c r="N1099" s="172" t="s">
        <v>878</v>
      </c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30"/>
      <c r="Z1099" s="230"/>
      <c r="AA1099" s="230"/>
      <c r="AB1099" s="230"/>
      <c r="AC1099" s="230"/>
      <c r="AD1099" s="230"/>
      <c r="AE1099" s="230"/>
      <c r="AF1099" s="230"/>
      <c r="AG1099" s="230"/>
      <c r="AH1099" s="230"/>
      <c r="AI1099" s="230"/>
      <c r="AJ1099" s="230"/>
      <c r="AK1099" s="230"/>
      <c r="AL1099" s="230"/>
      <c r="AM1099" s="230"/>
      <c r="AN1099" s="230"/>
      <c r="AO1099" s="230"/>
      <c r="AP1099" s="230"/>
      <c r="AQ1099" s="230"/>
      <c r="AR1099" s="230"/>
      <c r="AS1099" s="230"/>
      <c r="AT1099" s="230"/>
      <c r="AU1099" s="230"/>
      <c r="AV1099" s="230"/>
      <c r="AW1099" s="230"/>
      <c r="AX1099" s="230"/>
      <c r="AY1099" s="230"/>
      <c r="AZ1099" s="230"/>
      <c r="BA1099" s="230"/>
      <c r="BB1099" s="230"/>
      <c r="BC1099" s="230"/>
      <c r="BD1099" s="230"/>
      <c r="BE1099" s="230"/>
      <c r="BF1099" s="230"/>
      <c r="BG1099" s="230"/>
      <c r="BH1099" s="230"/>
      <c r="BI1099" s="230"/>
      <c r="BJ1099" s="230"/>
      <c r="BK1099" s="230"/>
      <c r="BL1099" s="230"/>
      <c r="BM1099" s="230"/>
      <c r="BN1099" s="230"/>
      <c r="BO1099" s="230"/>
      <c r="BP1099" s="230"/>
      <c r="BQ1099" s="230"/>
      <c r="BR1099" s="230"/>
      <c r="BS1099" s="230"/>
      <c r="BT1099" s="230"/>
      <c r="BU1099" s="230"/>
      <c r="BV1099" s="230"/>
      <c r="BW1099" s="230"/>
      <c r="BX1099" s="230"/>
      <c r="BY1099" s="230"/>
      <c r="BZ1099" s="230"/>
      <c r="CA1099" s="230"/>
      <c r="CB1099" s="230"/>
      <c r="CC1099" s="230"/>
      <c r="CD1099" s="230"/>
      <c r="CE1099" s="230"/>
      <c r="CF1099" s="230"/>
      <c r="CG1099" s="230"/>
      <c r="CH1099" s="230"/>
      <c r="CI1099" s="230"/>
      <c r="CJ1099" s="230"/>
      <c r="CK1099" s="230"/>
      <c r="CL1099" s="230"/>
      <c r="CM1099" s="230"/>
      <c r="CN1099" s="230"/>
      <c r="CO1099" s="230"/>
      <c r="CP1099" s="230"/>
      <c r="CQ1099" s="230"/>
      <c r="CR1099" s="230"/>
      <c r="CS1099" s="230"/>
      <c r="CT1099" s="230"/>
      <c r="CU1099" s="230"/>
      <c r="CV1099" s="230"/>
      <c r="CW1099" s="230"/>
      <c r="CX1099" s="230"/>
      <c r="CY1099" s="230"/>
      <c r="CZ1099" s="230"/>
      <c r="DA1099" s="230"/>
      <c r="DB1099" s="230"/>
      <c r="DC1099" s="230"/>
      <c r="DD1099" s="230"/>
      <c r="DE1099" s="230"/>
      <c r="DF1099" s="230"/>
      <c r="DG1099" s="230"/>
      <c r="DH1099" s="230"/>
      <c r="DI1099" s="230"/>
      <c r="DJ1099" s="230"/>
      <c r="DK1099" s="230"/>
      <c r="DL1099" s="230"/>
      <c r="DM1099" s="230"/>
      <c r="DN1099" s="230"/>
      <c r="DO1099" s="230"/>
      <c r="DP1099" s="230"/>
      <c r="DQ1099" s="230"/>
      <c r="DR1099" s="230"/>
      <c r="DS1099" s="230"/>
      <c r="DT1099" s="230"/>
      <c r="DU1099" s="230"/>
      <c r="DV1099" s="230"/>
      <c r="DW1099" s="230"/>
      <c r="DX1099" s="230"/>
      <c r="DY1099" s="230"/>
      <c r="DZ1099" s="230"/>
      <c r="EA1099" s="230"/>
      <c r="EB1099" s="230"/>
      <c r="EC1099" s="230"/>
      <c r="ED1099" s="230"/>
      <c r="EE1099" s="230"/>
      <c r="EF1099" s="230"/>
      <c r="EG1099" s="230"/>
      <c r="EH1099" s="230"/>
      <c r="EI1099" s="230"/>
      <c r="EJ1099" s="230"/>
      <c r="EK1099" s="230"/>
      <c r="EL1099" s="230"/>
      <c r="EM1099" s="230"/>
      <c r="EN1099" s="230"/>
      <c r="EO1099" s="230"/>
      <c r="EP1099" s="230"/>
      <c r="EQ1099" s="230"/>
      <c r="ER1099" s="230"/>
      <c r="ES1099" s="230"/>
      <c r="ET1099" s="230"/>
      <c r="EU1099" s="230"/>
      <c r="EV1099" s="230"/>
      <c r="EW1099" s="230"/>
      <c r="EX1099" s="230"/>
      <c r="EY1099" s="230"/>
      <c r="EZ1099" s="230"/>
      <c r="FA1099" s="230"/>
      <c r="FB1099" s="230"/>
      <c r="FC1099" s="230"/>
      <c r="FD1099" s="230"/>
      <c r="FE1099" s="230"/>
      <c r="FF1099" s="230"/>
      <c r="FG1099" s="230"/>
      <c r="FH1099" s="230"/>
      <c r="FI1099" s="230"/>
      <c r="FJ1099" s="230"/>
      <c r="FK1099" s="230"/>
      <c r="FL1099" s="230"/>
      <c r="FM1099" s="230"/>
      <c r="FN1099" s="230"/>
      <c r="FO1099" s="230"/>
      <c r="FP1099" s="230"/>
      <c r="FQ1099" s="230"/>
      <c r="FR1099" s="230"/>
      <c r="FS1099" s="230"/>
      <c r="FT1099" s="230"/>
      <c r="FU1099" s="230"/>
      <c r="FV1099" s="230"/>
      <c r="FW1099" s="230"/>
      <c r="FX1099" s="230"/>
      <c r="FY1099" s="230"/>
      <c r="FZ1099" s="230"/>
      <c r="GA1099" s="230"/>
      <c r="GB1099" s="230"/>
      <c r="GC1099" s="230"/>
      <c r="GD1099" s="230"/>
      <c r="GE1099" s="230"/>
      <c r="GF1099" s="230"/>
      <c r="GG1099" s="230"/>
      <c r="GH1099" s="230"/>
      <c r="GI1099" s="230"/>
      <c r="GJ1099" s="230"/>
      <c r="GK1099" s="230"/>
      <c r="GL1099" s="230"/>
      <c r="GM1099" s="230"/>
      <c r="GN1099" s="230"/>
      <c r="GO1099" s="230"/>
      <c r="GP1099" s="230"/>
      <c r="GQ1099" s="230"/>
      <c r="GR1099" s="230"/>
      <c r="GS1099" s="230"/>
      <c r="GT1099" s="230"/>
      <c r="GU1099" s="230"/>
      <c r="GV1099" s="230"/>
      <c r="GW1099" s="230"/>
      <c r="GX1099" s="230"/>
      <c r="GY1099" s="230"/>
      <c r="GZ1099" s="230"/>
      <c r="HA1099" s="230"/>
      <c r="HB1099" s="230"/>
      <c r="HC1099" s="230"/>
      <c r="HD1099" s="230"/>
      <c r="HE1099" s="230"/>
      <c r="HF1099" s="230"/>
      <c r="HG1099" s="230"/>
      <c r="HH1099" s="230"/>
      <c r="HI1099" s="230"/>
      <c r="HJ1099" s="230"/>
      <c r="HK1099" s="230"/>
      <c r="HL1099" s="230"/>
      <c r="HM1099" s="230"/>
      <c r="HN1099" s="230"/>
      <c r="HO1099" s="230"/>
      <c r="HP1099" s="230"/>
      <c r="HQ1099" s="230"/>
      <c r="HR1099" s="230"/>
      <c r="HS1099" s="230"/>
      <c r="HT1099" s="230"/>
      <c r="HU1099" s="230"/>
    </row>
    <row r="1100" spans="1:229" ht="25.5">
      <c r="A1100" s="172">
        <f t="shared" si="31"/>
        <v>1091</v>
      </c>
      <c r="B1100" s="54"/>
      <c r="C1100" s="45" t="s">
        <v>2370</v>
      </c>
      <c r="D1100" s="40">
        <v>1990</v>
      </c>
      <c r="E1100" s="45" t="s">
        <v>1614</v>
      </c>
      <c r="F1100" s="45" t="s">
        <v>2369</v>
      </c>
      <c r="G1100" s="45" t="s">
        <v>2376</v>
      </c>
      <c r="H1100" s="124"/>
      <c r="I1100" s="107"/>
      <c r="J1100" s="124"/>
      <c r="K1100" s="107"/>
      <c r="L1100" s="41" t="s">
        <v>1603</v>
      </c>
      <c r="M1100" s="55" t="s">
        <v>3494</v>
      </c>
      <c r="N1100" s="41" t="s">
        <v>878</v>
      </c>
    </row>
    <row r="1101" spans="1:229" ht="25.5">
      <c r="A1101" s="172">
        <f t="shared" si="31"/>
        <v>1092</v>
      </c>
      <c r="B1101" s="54"/>
      <c r="C1101" s="45" t="s">
        <v>2370</v>
      </c>
      <c r="D1101" s="40">
        <v>1990</v>
      </c>
      <c r="E1101" s="45" t="s">
        <v>1614</v>
      </c>
      <c r="F1101" s="45" t="s">
        <v>2369</v>
      </c>
      <c r="G1101" s="45" t="s">
        <v>2372</v>
      </c>
      <c r="H1101" s="124"/>
      <c r="I1101" s="107"/>
      <c r="J1101" s="124"/>
      <c r="K1101" s="107"/>
      <c r="L1101" s="41" t="s">
        <v>1603</v>
      </c>
      <c r="M1101" s="55" t="s">
        <v>3494</v>
      </c>
      <c r="N1101" s="41" t="s">
        <v>878</v>
      </c>
    </row>
    <row r="1102" spans="1:229" ht="25.5">
      <c r="A1102" s="172">
        <f t="shared" si="31"/>
        <v>1093</v>
      </c>
      <c r="B1102" s="54"/>
      <c r="C1102" s="45" t="s">
        <v>2370</v>
      </c>
      <c r="D1102" s="40">
        <v>1990</v>
      </c>
      <c r="E1102" s="45" t="s">
        <v>1614</v>
      </c>
      <c r="F1102" s="45" t="s">
        <v>2369</v>
      </c>
      <c r="G1102" s="45" t="s">
        <v>2373</v>
      </c>
      <c r="H1102" s="124"/>
      <c r="I1102" s="107"/>
      <c r="J1102" s="124"/>
      <c r="K1102" s="107"/>
      <c r="L1102" s="41" t="s">
        <v>1603</v>
      </c>
      <c r="M1102" s="55" t="s">
        <v>3494</v>
      </c>
      <c r="N1102" s="41" t="s">
        <v>878</v>
      </c>
    </row>
    <row r="1103" spans="1:229" s="231" customFormat="1" ht="25.5">
      <c r="A1103" s="172">
        <f t="shared" si="31"/>
        <v>1094</v>
      </c>
      <c r="B1103" s="173"/>
      <c r="C1103" s="183" t="s">
        <v>922</v>
      </c>
      <c r="D1103" s="172">
        <v>1986</v>
      </c>
      <c r="E1103" s="183" t="s">
        <v>1614</v>
      </c>
      <c r="F1103" s="183" t="s">
        <v>2377</v>
      </c>
      <c r="G1103" s="183" t="s">
        <v>3520</v>
      </c>
      <c r="H1103" s="252" t="s">
        <v>1212</v>
      </c>
      <c r="I1103" s="229"/>
      <c r="J1103" s="228"/>
      <c r="K1103" s="184">
        <v>110000</v>
      </c>
      <c r="L1103" s="172" t="s">
        <v>1603</v>
      </c>
      <c r="M1103" s="179" t="s">
        <v>3494</v>
      </c>
      <c r="N1103" s="172" t="s">
        <v>878</v>
      </c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30"/>
      <c r="Z1103" s="230"/>
      <c r="AA1103" s="230"/>
      <c r="AB1103" s="230"/>
      <c r="AC1103" s="230"/>
      <c r="AD1103" s="230"/>
      <c r="AE1103" s="230"/>
      <c r="AF1103" s="230"/>
      <c r="AG1103" s="230"/>
      <c r="AH1103" s="230"/>
      <c r="AI1103" s="230"/>
      <c r="AJ1103" s="230"/>
      <c r="AK1103" s="230"/>
      <c r="AL1103" s="230"/>
      <c r="AM1103" s="230"/>
      <c r="AN1103" s="230"/>
      <c r="AO1103" s="230"/>
      <c r="AP1103" s="230"/>
      <c r="AQ1103" s="230"/>
      <c r="AR1103" s="230"/>
      <c r="AS1103" s="230"/>
      <c r="AT1103" s="230"/>
      <c r="AU1103" s="230"/>
      <c r="AV1103" s="230"/>
      <c r="AW1103" s="230"/>
      <c r="AX1103" s="230"/>
      <c r="AY1103" s="230"/>
      <c r="AZ1103" s="230"/>
      <c r="BA1103" s="230"/>
      <c r="BB1103" s="230"/>
      <c r="BC1103" s="230"/>
      <c r="BD1103" s="230"/>
      <c r="BE1103" s="230"/>
      <c r="BF1103" s="230"/>
      <c r="BG1103" s="230"/>
      <c r="BH1103" s="230"/>
      <c r="BI1103" s="230"/>
      <c r="BJ1103" s="230"/>
      <c r="BK1103" s="230"/>
      <c r="BL1103" s="230"/>
      <c r="BM1103" s="230"/>
      <c r="BN1103" s="230"/>
      <c r="BO1103" s="230"/>
      <c r="BP1103" s="230"/>
      <c r="BQ1103" s="230"/>
      <c r="BR1103" s="230"/>
      <c r="BS1103" s="230"/>
      <c r="BT1103" s="230"/>
      <c r="BU1103" s="230"/>
      <c r="BV1103" s="230"/>
      <c r="BW1103" s="230"/>
      <c r="BX1103" s="230"/>
      <c r="BY1103" s="230"/>
      <c r="BZ1103" s="230"/>
      <c r="CA1103" s="230"/>
      <c r="CB1103" s="230"/>
      <c r="CC1103" s="230"/>
      <c r="CD1103" s="230"/>
      <c r="CE1103" s="230"/>
      <c r="CF1103" s="230"/>
      <c r="CG1103" s="230"/>
      <c r="CH1103" s="230"/>
      <c r="CI1103" s="230"/>
      <c r="CJ1103" s="230"/>
      <c r="CK1103" s="230"/>
      <c r="CL1103" s="230"/>
      <c r="CM1103" s="230"/>
      <c r="CN1103" s="230"/>
      <c r="CO1103" s="230"/>
      <c r="CP1103" s="230"/>
      <c r="CQ1103" s="230"/>
      <c r="CR1103" s="230"/>
      <c r="CS1103" s="230"/>
      <c r="CT1103" s="230"/>
      <c r="CU1103" s="230"/>
      <c r="CV1103" s="230"/>
      <c r="CW1103" s="230"/>
      <c r="CX1103" s="230"/>
      <c r="CY1103" s="230"/>
      <c r="CZ1103" s="230"/>
      <c r="DA1103" s="230"/>
      <c r="DB1103" s="230"/>
      <c r="DC1103" s="230"/>
      <c r="DD1103" s="230"/>
      <c r="DE1103" s="230"/>
      <c r="DF1103" s="230"/>
      <c r="DG1103" s="230"/>
      <c r="DH1103" s="230"/>
      <c r="DI1103" s="230"/>
      <c r="DJ1103" s="230"/>
      <c r="DK1103" s="230"/>
      <c r="DL1103" s="230"/>
      <c r="DM1103" s="230"/>
      <c r="DN1103" s="230"/>
      <c r="DO1103" s="230"/>
      <c r="DP1103" s="230"/>
      <c r="DQ1103" s="230"/>
      <c r="DR1103" s="230"/>
      <c r="DS1103" s="230"/>
      <c r="DT1103" s="230"/>
      <c r="DU1103" s="230"/>
      <c r="DV1103" s="230"/>
      <c r="DW1103" s="230"/>
      <c r="DX1103" s="230"/>
      <c r="DY1103" s="230"/>
      <c r="DZ1103" s="230"/>
      <c r="EA1103" s="230"/>
      <c r="EB1103" s="230"/>
      <c r="EC1103" s="230"/>
      <c r="ED1103" s="230"/>
      <c r="EE1103" s="230"/>
      <c r="EF1103" s="230"/>
      <c r="EG1103" s="230"/>
      <c r="EH1103" s="230"/>
      <c r="EI1103" s="230"/>
      <c r="EJ1103" s="230"/>
      <c r="EK1103" s="230"/>
      <c r="EL1103" s="230"/>
      <c r="EM1103" s="230"/>
      <c r="EN1103" s="230"/>
      <c r="EO1103" s="230"/>
      <c r="EP1103" s="230"/>
      <c r="EQ1103" s="230"/>
      <c r="ER1103" s="230"/>
      <c r="ES1103" s="230"/>
      <c r="ET1103" s="230"/>
      <c r="EU1103" s="230"/>
      <c r="EV1103" s="230"/>
      <c r="EW1103" s="230"/>
      <c r="EX1103" s="230"/>
      <c r="EY1103" s="230"/>
      <c r="EZ1103" s="230"/>
      <c r="FA1103" s="230"/>
      <c r="FB1103" s="230"/>
      <c r="FC1103" s="230"/>
      <c r="FD1103" s="230"/>
      <c r="FE1103" s="230"/>
      <c r="FF1103" s="230"/>
      <c r="FG1103" s="230"/>
      <c r="FH1103" s="230"/>
      <c r="FI1103" s="230"/>
      <c r="FJ1103" s="230"/>
      <c r="FK1103" s="230"/>
      <c r="FL1103" s="230"/>
      <c r="FM1103" s="230"/>
      <c r="FN1103" s="230"/>
      <c r="FO1103" s="230"/>
      <c r="FP1103" s="230"/>
      <c r="FQ1103" s="230"/>
      <c r="FR1103" s="230"/>
      <c r="FS1103" s="230"/>
      <c r="FT1103" s="230"/>
      <c r="FU1103" s="230"/>
      <c r="FV1103" s="230"/>
      <c r="FW1103" s="230"/>
      <c r="FX1103" s="230"/>
      <c r="FY1103" s="230"/>
      <c r="FZ1103" s="230"/>
      <c r="GA1103" s="230"/>
      <c r="GB1103" s="230"/>
      <c r="GC1103" s="230"/>
      <c r="GD1103" s="230"/>
      <c r="GE1103" s="230"/>
      <c r="GF1103" s="230"/>
      <c r="GG1103" s="230"/>
      <c r="GH1103" s="230"/>
      <c r="GI1103" s="230"/>
      <c r="GJ1103" s="230"/>
      <c r="GK1103" s="230"/>
      <c r="GL1103" s="230"/>
      <c r="GM1103" s="230"/>
      <c r="GN1103" s="230"/>
      <c r="GO1103" s="230"/>
      <c r="GP1103" s="230"/>
      <c r="GQ1103" s="230"/>
      <c r="GR1103" s="230"/>
      <c r="GS1103" s="230"/>
      <c r="GT1103" s="230"/>
      <c r="GU1103" s="230"/>
      <c r="GV1103" s="230"/>
      <c r="GW1103" s="230"/>
      <c r="GX1103" s="230"/>
      <c r="GY1103" s="230"/>
      <c r="GZ1103" s="230"/>
      <c r="HA1103" s="230"/>
      <c r="HB1103" s="230"/>
      <c r="HC1103" s="230"/>
      <c r="HD1103" s="230"/>
      <c r="HE1103" s="230"/>
      <c r="HF1103" s="230"/>
      <c r="HG1103" s="230"/>
      <c r="HH1103" s="230"/>
      <c r="HI1103" s="230"/>
      <c r="HJ1103" s="230"/>
      <c r="HK1103" s="230"/>
      <c r="HL1103" s="230"/>
      <c r="HM1103" s="230"/>
      <c r="HN1103" s="230"/>
      <c r="HO1103" s="230"/>
      <c r="HP1103" s="230"/>
      <c r="HQ1103" s="230"/>
      <c r="HR1103" s="230"/>
      <c r="HS1103" s="230"/>
      <c r="HT1103" s="230"/>
      <c r="HU1103" s="230"/>
    </row>
    <row r="1104" spans="1:229" ht="25.5">
      <c r="A1104" s="172">
        <f t="shared" si="31"/>
        <v>1095</v>
      </c>
      <c r="B1104" s="54"/>
      <c r="C1104" s="45" t="s">
        <v>922</v>
      </c>
      <c r="D1104" s="40">
        <v>1990</v>
      </c>
      <c r="E1104" s="45" t="s">
        <v>1614</v>
      </c>
      <c r="F1104" s="45" t="s">
        <v>2378</v>
      </c>
      <c r="G1104" s="45" t="s">
        <v>2374</v>
      </c>
      <c r="H1104" s="124"/>
      <c r="I1104" s="107"/>
      <c r="J1104" s="124"/>
      <c r="K1104" s="107"/>
      <c r="L1104" s="41" t="s">
        <v>1603</v>
      </c>
      <c r="M1104" s="55" t="s">
        <v>3494</v>
      </c>
      <c r="N1104" s="41" t="s">
        <v>878</v>
      </c>
    </row>
    <row r="1105" spans="1:248" s="231" customFormat="1" ht="25.5">
      <c r="A1105" s="172">
        <f t="shared" si="31"/>
        <v>1096</v>
      </c>
      <c r="B1105" s="173"/>
      <c r="C1105" s="183" t="s">
        <v>2375</v>
      </c>
      <c r="D1105" s="172">
        <v>1990</v>
      </c>
      <c r="E1105" s="183" t="s">
        <v>1614</v>
      </c>
      <c r="F1105" s="183" t="s">
        <v>2378</v>
      </c>
      <c r="G1105" s="183"/>
      <c r="H1105" s="228"/>
      <c r="I1105" s="229"/>
      <c r="J1105" s="228"/>
      <c r="K1105" s="184">
        <v>120000</v>
      </c>
      <c r="L1105" s="172" t="s">
        <v>1603</v>
      </c>
      <c r="M1105" s="179" t="s">
        <v>3494</v>
      </c>
      <c r="N1105" s="172" t="s">
        <v>878</v>
      </c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30"/>
      <c r="Z1105" s="230"/>
      <c r="AA1105" s="230"/>
      <c r="AB1105" s="230"/>
      <c r="AC1105" s="230"/>
      <c r="AD1105" s="230"/>
      <c r="AE1105" s="230"/>
      <c r="AF1105" s="230"/>
      <c r="AG1105" s="230"/>
      <c r="AH1105" s="230"/>
      <c r="AI1105" s="230"/>
      <c r="AJ1105" s="230"/>
      <c r="AK1105" s="230"/>
      <c r="AL1105" s="230"/>
      <c r="AM1105" s="230"/>
      <c r="AN1105" s="230"/>
      <c r="AO1105" s="230"/>
      <c r="AP1105" s="230"/>
      <c r="AQ1105" s="230"/>
      <c r="AR1105" s="230"/>
      <c r="AS1105" s="230"/>
      <c r="AT1105" s="230"/>
      <c r="AU1105" s="230"/>
      <c r="AV1105" s="230"/>
      <c r="AW1105" s="230"/>
      <c r="AX1105" s="230"/>
      <c r="AY1105" s="230"/>
      <c r="AZ1105" s="230"/>
      <c r="BA1105" s="230"/>
      <c r="BB1105" s="230"/>
      <c r="BC1105" s="230"/>
      <c r="BD1105" s="230"/>
      <c r="BE1105" s="230"/>
      <c r="BF1105" s="230"/>
      <c r="BG1105" s="230"/>
      <c r="BH1105" s="230"/>
      <c r="BI1105" s="230"/>
      <c r="BJ1105" s="230"/>
      <c r="BK1105" s="230"/>
      <c r="BL1105" s="230"/>
      <c r="BM1105" s="230"/>
      <c r="BN1105" s="230"/>
      <c r="BO1105" s="230"/>
      <c r="BP1105" s="230"/>
      <c r="BQ1105" s="230"/>
      <c r="BR1105" s="230"/>
      <c r="BS1105" s="230"/>
      <c r="BT1105" s="230"/>
      <c r="BU1105" s="230"/>
      <c r="BV1105" s="230"/>
      <c r="BW1105" s="230"/>
      <c r="BX1105" s="230"/>
      <c r="BY1105" s="230"/>
      <c r="BZ1105" s="230"/>
      <c r="CA1105" s="230"/>
      <c r="CB1105" s="230"/>
      <c r="CC1105" s="230"/>
      <c r="CD1105" s="230"/>
      <c r="CE1105" s="230"/>
      <c r="CF1105" s="230"/>
      <c r="CG1105" s="230"/>
      <c r="CH1105" s="230"/>
      <c r="CI1105" s="230"/>
      <c r="CJ1105" s="230"/>
      <c r="CK1105" s="230"/>
      <c r="CL1105" s="230"/>
      <c r="CM1105" s="230"/>
      <c r="CN1105" s="230"/>
      <c r="CO1105" s="230"/>
      <c r="CP1105" s="230"/>
      <c r="CQ1105" s="230"/>
      <c r="CR1105" s="230"/>
      <c r="CS1105" s="230"/>
      <c r="CT1105" s="230"/>
      <c r="CU1105" s="230"/>
      <c r="CV1105" s="230"/>
      <c r="CW1105" s="230"/>
      <c r="CX1105" s="230"/>
      <c r="CY1105" s="230"/>
      <c r="CZ1105" s="230"/>
      <c r="DA1105" s="230"/>
      <c r="DB1105" s="230"/>
      <c r="DC1105" s="230"/>
      <c r="DD1105" s="230"/>
      <c r="DE1105" s="230"/>
      <c r="DF1105" s="230"/>
      <c r="DG1105" s="230"/>
      <c r="DH1105" s="230"/>
      <c r="DI1105" s="230"/>
      <c r="DJ1105" s="230"/>
      <c r="DK1105" s="230"/>
      <c r="DL1105" s="230"/>
      <c r="DM1105" s="230"/>
      <c r="DN1105" s="230"/>
      <c r="DO1105" s="230"/>
      <c r="DP1105" s="230"/>
      <c r="DQ1105" s="230"/>
      <c r="DR1105" s="230"/>
      <c r="DS1105" s="230"/>
      <c r="DT1105" s="230"/>
      <c r="DU1105" s="230"/>
      <c r="DV1105" s="230"/>
      <c r="DW1105" s="230"/>
      <c r="DX1105" s="230"/>
      <c r="DY1105" s="230"/>
      <c r="DZ1105" s="230"/>
      <c r="EA1105" s="230"/>
      <c r="EB1105" s="230"/>
      <c r="EC1105" s="230"/>
      <c r="ED1105" s="230"/>
      <c r="EE1105" s="230"/>
      <c r="EF1105" s="230"/>
      <c r="EG1105" s="230"/>
      <c r="EH1105" s="230"/>
      <c r="EI1105" s="230"/>
      <c r="EJ1105" s="230"/>
      <c r="EK1105" s="230"/>
      <c r="EL1105" s="230"/>
      <c r="EM1105" s="230"/>
      <c r="EN1105" s="230"/>
      <c r="EO1105" s="230"/>
      <c r="EP1105" s="230"/>
      <c r="EQ1105" s="230"/>
      <c r="ER1105" s="230"/>
      <c r="ES1105" s="230"/>
      <c r="ET1105" s="230"/>
      <c r="EU1105" s="230"/>
      <c r="EV1105" s="230"/>
      <c r="EW1105" s="230"/>
      <c r="EX1105" s="230"/>
      <c r="EY1105" s="230"/>
      <c r="EZ1105" s="230"/>
      <c r="FA1105" s="230"/>
      <c r="FB1105" s="230"/>
      <c r="FC1105" s="230"/>
      <c r="FD1105" s="230"/>
      <c r="FE1105" s="230"/>
      <c r="FF1105" s="230"/>
      <c r="FG1105" s="230"/>
      <c r="FH1105" s="230"/>
      <c r="FI1105" s="230"/>
      <c r="FJ1105" s="230"/>
      <c r="FK1105" s="230"/>
      <c r="FL1105" s="230"/>
      <c r="FM1105" s="230"/>
      <c r="FN1105" s="230"/>
      <c r="FO1105" s="230"/>
      <c r="FP1105" s="230"/>
      <c r="FQ1105" s="230"/>
      <c r="FR1105" s="230"/>
      <c r="FS1105" s="230"/>
      <c r="FT1105" s="230"/>
      <c r="FU1105" s="230"/>
      <c r="FV1105" s="230"/>
      <c r="FW1105" s="230"/>
      <c r="FX1105" s="230"/>
      <c r="FY1105" s="230"/>
      <c r="FZ1105" s="230"/>
      <c r="GA1105" s="230"/>
      <c r="GB1105" s="230"/>
      <c r="GC1105" s="230"/>
      <c r="GD1105" s="230"/>
      <c r="GE1105" s="230"/>
      <c r="GF1105" s="230"/>
      <c r="GG1105" s="230"/>
      <c r="GH1105" s="230"/>
      <c r="GI1105" s="230"/>
      <c r="GJ1105" s="230"/>
      <c r="GK1105" s="230"/>
      <c r="GL1105" s="230"/>
      <c r="GM1105" s="230"/>
      <c r="GN1105" s="230"/>
      <c r="GO1105" s="230"/>
      <c r="GP1105" s="230"/>
      <c r="GQ1105" s="230"/>
      <c r="GR1105" s="230"/>
      <c r="GS1105" s="230"/>
      <c r="GT1105" s="230"/>
      <c r="GU1105" s="230"/>
      <c r="GV1105" s="230"/>
      <c r="GW1105" s="230"/>
      <c r="GX1105" s="230"/>
      <c r="GY1105" s="230"/>
      <c r="GZ1105" s="230"/>
      <c r="HA1105" s="230"/>
      <c r="HB1105" s="230"/>
      <c r="HC1105" s="230"/>
      <c r="HD1105" s="230"/>
      <c r="HE1105" s="230"/>
      <c r="HF1105" s="230"/>
      <c r="HG1105" s="230"/>
      <c r="HH1105" s="230"/>
      <c r="HI1105" s="230"/>
      <c r="HJ1105" s="230"/>
      <c r="HK1105" s="230"/>
      <c r="HL1105" s="230"/>
      <c r="HM1105" s="230"/>
      <c r="HN1105" s="230"/>
      <c r="HO1105" s="230"/>
      <c r="HP1105" s="230"/>
      <c r="HQ1105" s="230"/>
      <c r="HR1105" s="230"/>
      <c r="HS1105" s="230"/>
      <c r="HT1105" s="230"/>
      <c r="HU1105" s="230"/>
    </row>
    <row r="1106" spans="1:248" s="231" customFormat="1" ht="25.5">
      <c r="A1106" s="172">
        <f t="shared" ref="A1106:A1114" si="32">A1105+1</f>
        <v>1097</v>
      </c>
      <c r="B1106" s="173"/>
      <c r="C1106" s="183" t="s">
        <v>2379</v>
      </c>
      <c r="D1106" s="172">
        <v>1985</v>
      </c>
      <c r="E1106" s="183" t="s">
        <v>1614</v>
      </c>
      <c r="F1106" s="183" t="s">
        <v>2380</v>
      </c>
      <c r="G1106" s="183" t="s">
        <v>1727</v>
      </c>
      <c r="H1106" s="228"/>
      <c r="I1106" s="229"/>
      <c r="J1106" s="228"/>
      <c r="K1106" s="184">
        <v>75000</v>
      </c>
      <c r="L1106" s="172" t="s">
        <v>1603</v>
      </c>
      <c r="M1106" s="179" t="s">
        <v>3494</v>
      </c>
      <c r="N1106" s="172" t="s">
        <v>878</v>
      </c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30"/>
      <c r="Z1106" s="230"/>
      <c r="AA1106" s="230"/>
      <c r="AB1106" s="230"/>
      <c r="AC1106" s="230"/>
      <c r="AD1106" s="230"/>
      <c r="AE1106" s="230"/>
      <c r="AF1106" s="230"/>
      <c r="AG1106" s="230"/>
      <c r="AH1106" s="230"/>
      <c r="AI1106" s="230"/>
      <c r="AJ1106" s="230"/>
      <c r="AK1106" s="230"/>
      <c r="AL1106" s="230"/>
      <c r="AM1106" s="230"/>
      <c r="AN1106" s="230"/>
      <c r="AO1106" s="230"/>
      <c r="AP1106" s="230"/>
      <c r="AQ1106" s="230"/>
      <c r="AR1106" s="230"/>
      <c r="AS1106" s="230"/>
      <c r="AT1106" s="230"/>
      <c r="AU1106" s="230"/>
      <c r="AV1106" s="230"/>
      <c r="AW1106" s="230"/>
      <c r="AX1106" s="230"/>
      <c r="AY1106" s="230"/>
      <c r="AZ1106" s="230"/>
      <c r="BA1106" s="230"/>
      <c r="BB1106" s="230"/>
      <c r="BC1106" s="230"/>
      <c r="BD1106" s="230"/>
      <c r="BE1106" s="230"/>
      <c r="BF1106" s="230"/>
      <c r="BG1106" s="230"/>
      <c r="BH1106" s="230"/>
      <c r="BI1106" s="230"/>
      <c r="BJ1106" s="230"/>
      <c r="BK1106" s="230"/>
      <c r="BL1106" s="230"/>
      <c r="BM1106" s="230"/>
      <c r="BN1106" s="230"/>
      <c r="BO1106" s="230"/>
      <c r="BP1106" s="230"/>
      <c r="BQ1106" s="230"/>
      <c r="BR1106" s="230"/>
      <c r="BS1106" s="230"/>
      <c r="BT1106" s="230"/>
      <c r="BU1106" s="230"/>
      <c r="BV1106" s="230"/>
      <c r="BW1106" s="230"/>
      <c r="BX1106" s="230"/>
      <c r="BY1106" s="230"/>
      <c r="BZ1106" s="230"/>
      <c r="CA1106" s="230"/>
      <c r="CB1106" s="230"/>
      <c r="CC1106" s="230"/>
      <c r="CD1106" s="230"/>
      <c r="CE1106" s="230"/>
      <c r="CF1106" s="230"/>
      <c r="CG1106" s="230"/>
      <c r="CH1106" s="230"/>
      <c r="CI1106" s="230"/>
      <c r="CJ1106" s="230"/>
      <c r="CK1106" s="230"/>
      <c r="CL1106" s="230"/>
      <c r="CM1106" s="230"/>
      <c r="CN1106" s="230"/>
      <c r="CO1106" s="230"/>
      <c r="CP1106" s="230"/>
      <c r="CQ1106" s="230"/>
      <c r="CR1106" s="230"/>
      <c r="CS1106" s="230"/>
      <c r="CT1106" s="230"/>
      <c r="CU1106" s="230"/>
      <c r="CV1106" s="230"/>
      <c r="CW1106" s="230"/>
      <c r="CX1106" s="230"/>
      <c r="CY1106" s="230"/>
      <c r="CZ1106" s="230"/>
      <c r="DA1106" s="230"/>
      <c r="DB1106" s="230"/>
      <c r="DC1106" s="230"/>
      <c r="DD1106" s="230"/>
      <c r="DE1106" s="230"/>
      <c r="DF1106" s="230"/>
      <c r="DG1106" s="230"/>
      <c r="DH1106" s="230"/>
      <c r="DI1106" s="230"/>
      <c r="DJ1106" s="230"/>
      <c r="DK1106" s="230"/>
      <c r="DL1106" s="230"/>
      <c r="DM1106" s="230"/>
      <c r="DN1106" s="230"/>
      <c r="DO1106" s="230"/>
      <c r="DP1106" s="230"/>
      <c r="DQ1106" s="230"/>
      <c r="DR1106" s="230"/>
      <c r="DS1106" s="230"/>
      <c r="DT1106" s="230"/>
      <c r="DU1106" s="230"/>
      <c r="DV1106" s="230"/>
      <c r="DW1106" s="230"/>
      <c r="DX1106" s="230"/>
      <c r="DY1106" s="230"/>
      <c r="DZ1106" s="230"/>
      <c r="EA1106" s="230"/>
      <c r="EB1106" s="230"/>
      <c r="EC1106" s="230"/>
      <c r="ED1106" s="230"/>
      <c r="EE1106" s="230"/>
      <c r="EF1106" s="230"/>
      <c r="EG1106" s="230"/>
      <c r="EH1106" s="230"/>
      <c r="EI1106" s="230"/>
      <c r="EJ1106" s="230"/>
      <c r="EK1106" s="230"/>
      <c r="EL1106" s="230"/>
      <c r="EM1106" s="230"/>
      <c r="EN1106" s="230"/>
      <c r="EO1106" s="230"/>
      <c r="EP1106" s="230"/>
      <c r="EQ1106" s="230"/>
      <c r="ER1106" s="230"/>
      <c r="ES1106" s="230"/>
      <c r="ET1106" s="230"/>
      <c r="EU1106" s="230"/>
      <c r="EV1106" s="230"/>
      <c r="EW1106" s="230"/>
      <c r="EX1106" s="230"/>
      <c r="EY1106" s="230"/>
      <c r="EZ1106" s="230"/>
      <c r="FA1106" s="230"/>
      <c r="FB1106" s="230"/>
      <c r="FC1106" s="230"/>
      <c r="FD1106" s="230"/>
      <c r="FE1106" s="230"/>
      <c r="FF1106" s="230"/>
      <c r="FG1106" s="230"/>
      <c r="FH1106" s="230"/>
      <c r="FI1106" s="230"/>
      <c r="FJ1106" s="230"/>
      <c r="FK1106" s="230"/>
      <c r="FL1106" s="230"/>
      <c r="FM1106" s="230"/>
      <c r="FN1106" s="230"/>
      <c r="FO1106" s="230"/>
      <c r="FP1106" s="230"/>
      <c r="FQ1106" s="230"/>
      <c r="FR1106" s="230"/>
      <c r="FS1106" s="230"/>
      <c r="FT1106" s="230"/>
      <c r="FU1106" s="230"/>
      <c r="FV1106" s="230"/>
      <c r="FW1106" s="230"/>
      <c r="FX1106" s="230"/>
      <c r="FY1106" s="230"/>
      <c r="FZ1106" s="230"/>
      <c r="GA1106" s="230"/>
      <c r="GB1106" s="230"/>
      <c r="GC1106" s="230"/>
      <c r="GD1106" s="230"/>
      <c r="GE1106" s="230"/>
      <c r="GF1106" s="230"/>
      <c r="GG1106" s="230"/>
      <c r="GH1106" s="230"/>
      <c r="GI1106" s="230"/>
      <c r="GJ1106" s="230"/>
      <c r="GK1106" s="230"/>
      <c r="GL1106" s="230"/>
      <c r="GM1106" s="230"/>
      <c r="GN1106" s="230"/>
      <c r="GO1106" s="230"/>
      <c r="GP1106" s="230"/>
      <c r="GQ1106" s="230"/>
      <c r="GR1106" s="230"/>
      <c r="GS1106" s="230"/>
      <c r="GT1106" s="230"/>
      <c r="GU1106" s="230"/>
      <c r="GV1106" s="230"/>
      <c r="GW1106" s="230"/>
      <c r="GX1106" s="230"/>
      <c r="GY1106" s="230"/>
      <c r="GZ1106" s="230"/>
      <c r="HA1106" s="230"/>
      <c r="HB1106" s="230"/>
      <c r="HC1106" s="230"/>
      <c r="HD1106" s="230"/>
      <c r="HE1106" s="230"/>
      <c r="HF1106" s="230"/>
      <c r="HG1106" s="230"/>
      <c r="HH1106" s="230"/>
      <c r="HI1106" s="230"/>
      <c r="HJ1106" s="230"/>
      <c r="HK1106" s="230"/>
      <c r="HL1106" s="230"/>
      <c r="HM1106" s="230"/>
      <c r="HN1106" s="230"/>
      <c r="HO1106" s="230"/>
      <c r="HP1106" s="230"/>
      <c r="HQ1106" s="230"/>
      <c r="HR1106" s="230"/>
      <c r="HS1106" s="230"/>
      <c r="HT1106" s="230"/>
      <c r="HU1106" s="230"/>
    </row>
    <row r="1107" spans="1:248" ht="25.5">
      <c r="A1107" s="172">
        <f t="shared" si="32"/>
        <v>1098</v>
      </c>
      <c r="B1107" s="54"/>
      <c r="C1107" s="45" t="s">
        <v>2381</v>
      </c>
      <c r="D1107" s="40">
        <v>1985</v>
      </c>
      <c r="E1107" s="45" t="s">
        <v>1614</v>
      </c>
      <c r="F1107" s="45" t="s">
        <v>2380</v>
      </c>
      <c r="G1107" s="45" t="s">
        <v>2382</v>
      </c>
      <c r="H1107" s="124"/>
      <c r="I1107" s="107"/>
      <c r="J1107" s="124"/>
      <c r="K1107" s="107"/>
      <c r="L1107" s="41" t="s">
        <v>1603</v>
      </c>
      <c r="M1107" s="55" t="s">
        <v>3494</v>
      </c>
      <c r="N1107" s="41" t="s">
        <v>878</v>
      </c>
    </row>
    <row r="1108" spans="1:248" ht="25.5">
      <c r="A1108" s="172">
        <f t="shared" si="32"/>
        <v>1099</v>
      </c>
      <c r="B1108" s="54"/>
      <c r="C1108" s="45" t="s">
        <v>2381</v>
      </c>
      <c r="D1108" s="40">
        <v>1985</v>
      </c>
      <c r="E1108" s="45" t="s">
        <v>1614</v>
      </c>
      <c r="F1108" s="45" t="s">
        <v>2380</v>
      </c>
      <c r="G1108" s="45" t="s">
        <v>2382</v>
      </c>
      <c r="H1108" s="124"/>
      <c r="I1108" s="107"/>
      <c r="J1108" s="124"/>
      <c r="K1108" s="107"/>
      <c r="L1108" s="41" t="s">
        <v>1603</v>
      </c>
      <c r="M1108" s="55" t="s">
        <v>3494</v>
      </c>
      <c r="N1108" s="41" t="s">
        <v>878</v>
      </c>
    </row>
    <row r="1109" spans="1:248" ht="25.5">
      <c r="A1109" s="172">
        <f t="shared" si="32"/>
        <v>1100</v>
      </c>
      <c r="B1109" s="54"/>
      <c r="C1109" s="45" t="s">
        <v>2381</v>
      </c>
      <c r="D1109" s="40">
        <v>1985</v>
      </c>
      <c r="E1109" s="45" t="s">
        <v>1614</v>
      </c>
      <c r="F1109" s="45" t="s">
        <v>2380</v>
      </c>
      <c r="G1109" s="45" t="s">
        <v>2382</v>
      </c>
      <c r="H1109" s="124"/>
      <c r="I1109" s="107"/>
      <c r="J1109" s="124"/>
      <c r="K1109" s="107"/>
      <c r="L1109" s="41" t="s">
        <v>1603</v>
      </c>
      <c r="M1109" s="55" t="s">
        <v>3494</v>
      </c>
      <c r="N1109" s="41" t="s">
        <v>878</v>
      </c>
    </row>
    <row r="1110" spans="1:248" ht="25.5">
      <c r="A1110" s="172">
        <f t="shared" si="32"/>
        <v>1101</v>
      </c>
      <c r="B1110" s="54"/>
      <c r="C1110" s="45" t="s">
        <v>2381</v>
      </c>
      <c r="D1110" s="40">
        <v>1985</v>
      </c>
      <c r="E1110" s="45" t="s">
        <v>1614</v>
      </c>
      <c r="F1110" s="45" t="s">
        <v>2380</v>
      </c>
      <c r="G1110" s="45" t="s">
        <v>2382</v>
      </c>
      <c r="H1110" s="124"/>
      <c r="I1110" s="107"/>
      <c r="J1110" s="124"/>
      <c r="K1110" s="107"/>
      <c r="L1110" s="41" t="s">
        <v>1603</v>
      </c>
      <c r="M1110" s="55" t="s">
        <v>3494</v>
      </c>
      <c r="N1110" s="41" t="s">
        <v>878</v>
      </c>
    </row>
    <row r="1111" spans="1:248" ht="25.5">
      <c r="A1111" s="172">
        <f t="shared" si="32"/>
        <v>1102</v>
      </c>
      <c r="B1111" s="54"/>
      <c r="C1111" s="45" t="s">
        <v>1380</v>
      </c>
      <c r="D1111" s="40">
        <v>1984</v>
      </c>
      <c r="E1111" s="45" t="s">
        <v>1614</v>
      </c>
      <c r="F1111" s="45" t="s">
        <v>2383</v>
      </c>
      <c r="G1111" s="45" t="s">
        <v>2382</v>
      </c>
      <c r="H1111" s="124"/>
      <c r="I1111" s="107"/>
      <c r="J1111" s="124"/>
      <c r="K1111" s="107"/>
      <c r="L1111" s="41" t="s">
        <v>1603</v>
      </c>
      <c r="M1111" s="55" t="s">
        <v>3494</v>
      </c>
      <c r="N1111" s="41" t="s">
        <v>878</v>
      </c>
    </row>
    <row r="1112" spans="1:248" s="151" customFormat="1" ht="63.75">
      <c r="A1112" s="172">
        <f t="shared" si="32"/>
        <v>1103</v>
      </c>
      <c r="B1112" s="143"/>
      <c r="C1112" s="148" t="s">
        <v>369</v>
      </c>
      <c r="D1112" s="139" t="s">
        <v>2400</v>
      </c>
      <c r="E1112" s="133" t="s">
        <v>563</v>
      </c>
      <c r="F1112" s="133" t="s">
        <v>1091</v>
      </c>
      <c r="G1112" s="133" t="s">
        <v>2402</v>
      </c>
      <c r="H1112" s="149" t="s">
        <v>1939</v>
      </c>
      <c r="I1112" s="130" t="s">
        <v>2401</v>
      </c>
      <c r="J1112" s="145">
        <v>38866</v>
      </c>
      <c r="K1112" s="150"/>
      <c r="L1112" s="130" t="s">
        <v>1603</v>
      </c>
      <c r="M1112" s="55" t="s">
        <v>1741</v>
      </c>
      <c r="N1112" s="130" t="s">
        <v>878</v>
      </c>
      <c r="O1112" s="147"/>
      <c r="P1112" s="147"/>
      <c r="Q1112" s="147"/>
      <c r="R1112" s="147"/>
      <c r="S1112" s="147"/>
      <c r="T1112" s="147"/>
      <c r="U1112" s="147"/>
      <c r="V1112" s="147"/>
      <c r="W1112" s="147"/>
      <c r="X1112" s="147"/>
      <c r="Y1112" s="147"/>
      <c r="Z1112" s="147"/>
      <c r="AA1112" s="147"/>
      <c r="AB1112" s="147"/>
      <c r="AC1112" s="147"/>
      <c r="AD1112" s="147"/>
      <c r="AE1112" s="147"/>
      <c r="AF1112" s="147"/>
      <c r="AG1112" s="147"/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  <c r="BI1112" s="147"/>
      <c r="BJ1112" s="147"/>
      <c r="BK1112" s="147"/>
      <c r="BL1112" s="147"/>
      <c r="BM1112" s="147"/>
      <c r="BN1112" s="147"/>
      <c r="BO1112" s="147"/>
      <c r="BP1112" s="147"/>
      <c r="BQ1112" s="147"/>
      <c r="BR1112" s="147"/>
      <c r="BS1112" s="147"/>
      <c r="BT1112" s="147"/>
      <c r="BU1112" s="147"/>
      <c r="BV1112" s="147"/>
      <c r="BW1112" s="147"/>
      <c r="BX1112" s="147"/>
      <c r="BY1112" s="147"/>
      <c r="BZ1112" s="147"/>
      <c r="CA1112" s="147"/>
      <c r="CB1112" s="147"/>
      <c r="CC1112" s="147"/>
      <c r="CD1112" s="147"/>
      <c r="CE1112" s="147"/>
      <c r="CF1112" s="147"/>
      <c r="CG1112" s="147"/>
      <c r="CH1112" s="147"/>
      <c r="CI1112" s="147"/>
      <c r="CJ1112" s="147"/>
      <c r="CK1112" s="147"/>
      <c r="CL1112" s="147"/>
      <c r="CM1112" s="147"/>
      <c r="CN1112" s="147"/>
      <c r="CO1112" s="147"/>
      <c r="CP1112" s="147"/>
      <c r="CQ1112" s="147"/>
      <c r="CR1112" s="147"/>
      <c r="CS1112" s="147"/>
      <c r="CT1112" s="147"/>
      <c r="CU1112" s="147"/>
      <c r="CV1112" s="147"/>
      <c r="CW1112" s="147"/>
      <c r="CX1112" s="147"/>
      <c r="CY1112" s="147"/>
      <c r="CZ1112" s="147"/>
      <c r="DA1112" s="147"/>
      <c r="DB1112" s="147"/>
      <c r="DC1112" s="147"/>
      <c r="DD1112" s="147"/>
      <c r="DE1112" s="147"/>
      <c r="DF1112" s="147"/>
      <c r="DG1112" s="147"/>
      <c r="DH1112" s="147"/>
      <c r="DI1112" s="147"/>
      <c r="DJ1112" s="147"/>
      <c r="DK1112" s="147"/>
      <c r="DL1112" s="147"/>
      <c r="DM1112" s="147"/>
      <c r="DN1112" s="147"/>
      <c r="DO1112" s="147"/>
      <c r="DP1112" s="147"/>
      <c r="DQ1112" s="147"/>
      <c r="DR1112" s="147"/>
      <c r="DS1112" s="147"/>
      <c r="DT1112" s="147"/>
      <c r="DU1112" s="147"/>
      <c r="DV1112" s="147"/>
      <c r="DW1112" s="147"/>
      <c r="DX1112" s="147"/>
      <c r="DY1112" s="147"/>
      <c r="DZ1112" s="147"/>
      <c r="EA1112" s="147"/>
      <c r="EB1112" s="147"/>
      <c r="EC1112" s="147"/>
      <c r="ED1112" s="147"/>
      <c r="EE1112" s="147"/>
      <c r="EF1112" s="147"/>
      <c r="EG1112" s="147"/>
      <c r="EH1112" s="147"/>
      <c r="EI1112" s="147"/>
      <c r="EJ1112" s="147"/>
      <c r="EK1112" s="147"/>
      <c r="EL1112" s="147"/>
      <c r="EM1112" s="147"/>
      <c r="EN1112" s="147"/>
      <c r="EO1112" s="147"/>
      <c r="EP1112" s="147"/>
      <c r="EQ1112" s="147"/>
      <c r="ER1112" s="147"/>
      <c r="ES1112" s="147"/>
      <c r="ET1112" s="147"/>
      <c r="EU1112" s="147"/>
      <c r="EV1112" s="147"/>
      <c r="EW1112" s="147"/>
      <c r="EX1112" s="147"/>
      <c r="EY1112" s="147"/>
      <c r="EZ1112" s="147"/>
      <c r="FA1112" s="147"/>
      <c r="FB1112" s="147"/>
      <c r="FC1112" s="147"/>
      <c r="FD1112" s="147"/>
      <c r="FE1112" s="147"/>
      <c r="FF1112" s="147"/>
      <c r="FG1112" s="147"/>
      <c r="FH1112" s="147"/>
      <c r="FI1112" s="147"/>
      <c r="FJ1112" s="147"/>
      <c r="FK1112" s="147"/>
      <c r="FL1112" s="147"/>
      <c r="FM1112" s="147"/>
      <c r="FN1112" s="147"/>
      <c r="FO1112" s="147"/>
      <c r="FP1112" s="147"/>
      <c r="FQ1112" s="147"/>
      <c r="FR1112" s="147"/>
      <c r="FS1112" s="147"/>
      <c r="FT1112" s="147"/>
      <c r="FU1112" s="147"/>
      <c r="FV1112" s="147"/>
      <c r="FW1112" s="147"/>
      <c r="FX1112" s="147"/>
      <c r="FY1112" s="147"/>
      <c r="FZ1112" s="147"/>
      <c r="GA1112" s="147"/>
      <c r="GB1112" s="147"/>
      <c r="GC1112" s="147"/>
      <c r="GD1112" s="147"/>
      <c r="GE1112" s="147"/>
      <c r="GF1112" s="147"/>
      <c r="GG1112" s="147"/>
      <c r="GH1112" s="147"/>
      <c r="GI1112" s="147"/>
      <c r="GJ1112" s="147"/>
      <c r="GK1112" s="147"/>
      <c r="GL1112" s="147"/>
      <c r="GM1112" s="147"/>
      <c r="GN1112" s="147"/>
      <c r="GO1112" s="147"/>
      <c r="GP1112" s="147"/>
      <c r="GQ1112" s="147"/>
      <c r="GR1112" s="147"/>
      <c r="GS1112" s="147"/>
      <c r="GT1112" s="147"/>
      <c r="GU1112" s="147"/>
      <c r="GV1112" s="147"/>
      <c r="GW1112" s="147"/>
      <c r="GX1112" s="147"/>
      <c r="GY1112" s="147"/>
      <c r="GZ1112" s="147"/>
      <c r="HA1112" s="147"/>
      <c r="HB1112" s="147"/>
      <c r="HC1112" s="147"/>
      <c r="HD1112" s="147"/>
      <c r="HE1112" s="147"/>
      <c r="HF1112" s="147"/>
      <c r="HG1112" s="147"/>
      <c r="HH1112" s="147"/>
      <c r="HI1112" s="147"/>
      <c r="HJ1112" s="147"/>
      <c r="HK1112" s="147"/>
      <c r="HL1112" s="147"/>
      <c r="HM1112" s="147"/>
      <c r="HN1112" s="147"/>
      <c r="HO1112" s="147"/>
      <c r="HP1112" s="147"/>
      <c r="HQ1112" s="147"/>
      <c r="HR1112" s="147"/>
      <c r="HS1112" s="147"/>
      <c r="HT1112" s="147"/>
      <c r="HU1112" s="147"/>
    </row>
    <row r="1113" spans="1:248" ht="76.5">
      <c r="A1113" s="172">
        <f t="shared" si="32"/>
        <v>1104</v>
      </c>
      <c r="B1113" s="31"/>
      <c r="C1113" s="46" t="s">
        <v>369</v>
      </c>
      <c r="D1113" s="47" t="s">
        <v>2403</v>
      </c>
      <c r="E1113" s="45" t="s">
        <v>563</v>
      </c>
      <c r="F1113" s="45" t="s">
        <v>1091</v>
      </c>
      <c r="G1113" s="45" t="s">
        <v>2404</v>
      </c>
      <c r="H1113" s="93" t="s">
        <v>1939</v>
      </c>
      <c r="I1113" s="40" t="s">
        <v>2405</v>
      </c>
      <c r="J1113" s="96">
        <v>38930</v>
      </c>
      <c r="K1113" s="104"/>
      <c r="L1113" s="41" t="s">
        <v>1603</v>
      </c>
      <c r="M1113" s="55" t="s">
        <v>1741</v>
      </c>
      <c r="N1113" s="41" t="s">
        <v>878</v>
      </c>
    </row>
    <row r="1114" spans="1:248" s="231" customFormat="1" ht="25.5">
      <c r="A1114" s="172">
        <f t="shared" si="32"/>
        <v>1105</v>
      </c>
      <c r="B1114" s="173" t="s">
        <v>149</v>
      </c>
      <c r="C1114" s="183" t="s">
        <v>601</v>
      </c>
      <c r="D1114" s="182">
        <v>1986</v>
      </c>
      <c r="E1114" s="172" t="s">
        <v>1606</v>
      </c>
      <c r="F1114" s="172"/>
      <c r="G1114" s="172"/>
      <c r="H1114" s="172"/>
      <c r="I1114" s="172"/>
      <c r="J1114" s="172"/>
      <c r="K1114" s="184">
        <v>290617</v>
      </c>
      <c r="L1114" s="172" t="s">
        <v>1603</v>
      </c>
      <c r="M1114" s="183" t="s">
        <v>2450</v>
      </c>
      <c r="N1114" s="172" t="s">
        <v>1781</v>
      </c>
      <c r="O1114" s="190"/>
      <c r="P1114" s="190"/>
      <c r="Q1114" s="190"/>
      <c r="R1114" s="190"/>
      <c r="S1114" s="190"/>
      <c r="T1114" s="190"/>
      <c r="U1114" s="190"/>
      <c r="V1114" s="190"/>
      <c r="W1114" s="190"/>
      <c r="X1114" s="190"/>
      <c r="Y1114" s="190"/>
      <c r="Z1114" s="190"/>
      <c r="AA1114" s="190"/>
      <c r="AB1114" s="190"/>
      <c r="AC1114" s="190"/>
      <c r="AD1114" s="190"/>
      <c r="AE1114" s="190"/>
      <c r="AF1114" s="190"/>
      <c r="AG1114" s="190"/>
      <c r="AH1114" s="190"/>
      <c r="AI1114" s="190"/>
      <c r="AJ1114" s="190"/>
      <c r="AK1114" s="190"/>
      <c r="AL1114" s="190"/>
      <c r="AM1114" s="190"/>
      <c r="AN1114" s="190"/>
      <c r="AO1114" s="190"/>
      <c r="AP1114" s="190"/>
      <c r="AQ1114" s="190"/>
      <c r="AR1114" s="190"/>
      <c r="AS1114" s="190"/>
      <c r="AT1114" s="190"/>
      <c r="AU1114" s="190"/>
      <c r="AV1114" s="190"/>
      <c r="AW1114" s="190"/>
      <c r="AX1114" s="190"/>
      <c r="AY1114" s="190"/>
      <c r="AZ1114" s="190"/>
      <c r="BA1114" s="190"/>
      <c r="BB1114" s="190"/>
      <c r="BC1114" s="190"/>
      <c r="BD1114" s="190"/>
      <c r="BE1114" s="190"/>
      <c r="BF1114" s="190"/>
      <c r="BG1114" s="190"/>
      <c r="BH1114" s="190"/>
      <c r="BI1114" s="190"/>
      <c r="BJ1114" s="190"/>
      <c r="BK1114" s="190"/>
      <c r="BL1114" s="190"/>
      <c r="BM1114" s="190"/>
      <c r="BN1114" s="190"/>
      <c r="BO1114" s="190"/>
      <c r="BP1114" s="190"/>
      <c r="BQ1114" s="190"/>
      <c r="BR1114" s="190"/>
      <c r="BS1114" s="190"/>
      <c r="BT1114" s="190"/>
      <c r="BU1114" s="190"/>
      <c r="BV1114" s="190"/>
      <c r="BW1114" s="190"/>
      <c r="BX1114" s="190"/>
      <c r="BY1114" s="190"/>
      <c r="BZ1114" s="190"/>
      <c r="CA1114" s="190"/>
      <c r="CB1114" s="190"/>
      <c r="CC1114" s="190"/>
      <c r="CD1114" s="190"/>
      <c r="CE1114" s="190"/>
      <c r="CF1114" s="190"/>
      <c r="CG1114" s="190"/>
      <c r="CH1114" s="190"/>
      <c r="CI1114" s="190"/>
      <c r="CJ1114" s="190"/>
      <c r="CK1114" s="190"/>
      <c r="CL1114" s="190"/>
      <c r="CM1114" s="190"/>
      <c r="CN1114" s="190"/>
      <c r="CO1114" s="190"/>
      <c r="CP1114" s="190"/>
      <c r="CQ1114" s="190"/>
      <c r="CR1114" s="190"/>
      <c r="CS1114" s="190"/>
      <c r="CT1114" s="190"/>
      <c r="CU1114" s="190"/>
      <c r="CV1114" s="190"/>
      <c r="CW1114" s="190"/>
      <c r="CX1114" s="190"/>
      <c r="CY1114" s="190"/>
      <c r="CZ1114" s="190"/>
      <c r="DA1114" s="190"/>
      <c r="DB1114" s="190"/>
      <c r="DC1114" s="190"/>
      <c r="DD1114" s="190"/>
      <c r="DE1114" s="190"/>
      <c r="DF1114" s="190"/>
      <c r="DG1114" s="190"/>
      <c r="DH1114" s="190"/>
      <c r="DI1114" s="190"/>
      <c r="DJ1114" s="190"/>
      <c r="DK1114" s="190"/>
      <c r="DL1114" s="190"/>
      <c r="DM1114" s="190"/>
      <c r="DN1114" s="190"/>
      <c r="DO1114" s="190"/>
      <c r="DP1114" s="190"/>
      <c r="DQ1114" s="190"/>
      <c r="DR1114" s="190"/>
      <c r="DS1114" s="190"/>
      <c r="DT1114" s="190"/>
      <c r="DU1114" s="190"/>
      <c r="DV1114" s="190"/>
      <c r="DW1114" s="190"/>
      <c r="DX1114" s="190"/>
      <c r="DY1114" s="190"/>
      <c r="DZ1114" s="190"/>
      <c r="EA1114" s="190"/>
      <c r="EB1114" s="190"/>
      <c r="EC1114" s="190"/>
      <c r="ED1114" s="190"/>
      <c r="EE1114" s="190"/>
      <c r="EF1114" s="190"/>
      <c r="EG1114" s="190"/>
      <c r="EH1114" s="190"/>
      <c r="EI1114" s="190"/>
      <c r="EJ1114" s="190"/>
      <c r="EK1114" s="190"/>
      <c r="EL1114" s="190"/>
      <c r="EM1114" s="190"/>
      <c r="EN1114" s="190"/>
      <c r="EO1114" s="190"/>
      <c r="EP1114" s="190"/>
      <c r="EQ1114" s="190"/>
      <c r="ER1114" s="190"/>
      <c r="ES1114" s="190"/>
      <c r="ET1114" s="190"/>
      <c r="EU1114" s="190"/>
      <c r="EV1114" s="190"/>
      <c r="EW1114" s="190"/>
      <c r="EX1114" s="190"/>
      <c r="EY1114" s="190"/>
      <c r="EZ1114" s="190"/>
      <c r="FA1114" s="190"/>
      <c r="FB1114" s="190"/>
      <c r="FC1114" s="190"/>
      <c r="FD1114" s="190"/>
      <c r="FE1114" s="190"/>
      <c r="FF1114" s="190"/>
      <c r="FG1114" s="190"/>
      <c r="FH1114" s="190"/>
      <c r="FI1114" s="190"/>
      <c r="FJ1114" s="190"/>
      <c r="FK1114" s="190"/>
      <c r="FL1114" s="190"/>
      <c r="FM1114" s="190"/>
      <c r="FN1114" s="190"/>
      <c r="FO1114" s="190"/>
      <c r="FP1114" s="190"/>
      <c r="FQ1114" s="190"/>
      <c r="FR1114" s="190"/>
      <c r="FS1114" s="190"/>
      <c r="FT1114" s="190"/>
      <c r="FU1114" s="190"/>
      <c r="FV1114" s="190"/>
      <c r="FW1114" s="190"/>
      <c r="FX1114" s="190"/>
      <c r="FY1114" s="190"/>
      <c r="FZ1114" s="190"/>
      <c r="GA1114" s="190"/>
      <c r="GB1114" s="190"/>
      <c r="GC1114" s="190"/>
      <c r="GD1114" s="190"/>
      <c r="GE1114" s="190"/>
      <c r="GF1114" s="190"/>
      <c r="GG1114" s="190"/>
      <c r="GH1114" s="190"/>
      <c r="GI1114" s="190"/>
      <c r="GJ1114" s="190"/>
      <c r="GK1114" s="190"/>
      <c r="GL1114" s="190"/>
      <c r="GM1114" s="190"/>
      <c r="GN1114" s="190"/>
      <c r="GO1114" s="190"/>
      <c r="GP1114" s="190"/>
      <c r="GQ1114" s="190"/>
      <c r="GR1114" s="190"/>
      <c r="GS1114" s="190"/>
      <c r="GT1114" s="190"/>
      <c r="GU1114" s="190"/>
      <c r="GV1114" s="190"/>
      <c r="GW1114" s="190"/>
      <c r="GX1114" s="190"/>
      <c r="GY1114" s="190"/>
      <c r="GZ1114" s="190"/>
      <c r="HA1114" s="190"/>
      <c r="HB1114" s="190"/>
      <c r="HC1114" s="190"/>
      <c r="HD1114" s="190"/>
      <c r="HE1114" s="190"/>
      <c r="HF1114" s="190"/>
      <c r="HG1114" s="190"/>
      <c r="HH1114" s="190"/>
      <c r="HI1114" s="190"/>
      <c r="HJ1114" s="190"/>
      <c r="HK1114" s="190"/>
      <c r="HL1114" s="190"/>
      <c r="HM1114" s="190"/>
      <c r="HN1114" s="190"/>
      <c r="HO1114" s="190"/>
      <c r="HP1114" s="190"/>
      <c r="HQ1114" s="190"/>
      <c r="HR1114" s="190"/>
      <c r="HS1114" s="190"/>
      <c r="HT1114" s="190"/>
      <c r="HU1114" s="190"/>
      <c r="HV1114" s="191"/>
      <c r="HW1114" s="191"/>
      <c r="HX1114" s="191"/>
      <c r="HY1114" s="191"/>
      <c r="HZ1114" s="191"/>
      <c r="IA1114" s="191"/>
      <c r="IB1114" s="191"/>
      <c r="IC1114" s="191"/>
      <c r="ID1114" s="191"/>
      <c r="IE1114" s="191"/>
      <c r="IF1114" s="191"/>
      <c r="IG1114" s="191"/>
      <c r="IH1114" s="191"/>
      <c r="II1114" s="191"/>
      <c r="IJ1114" s="191"/>
      <c r="IK1114" s="191"/>
      <c r="IL1114" s="191"/>
      <c r="IM1114" s="191"/>
      <c r="IN1114" s="191"/>
    </row>
    <row r="1115" spans="1:248" s="327" customFormat="1" ht="89.25">
      <c r="A1115" s="125">
        <v>1106</v>
      </c>
      <c r="B1115" s="126"/>
      <c r="C1115" s="127" t="s">
        <v>369</v>
      </c>
      <c r="D1115" s="325" t="s">
        <v>1972</v>
      </c>
      <c r="E1115" s="45" t="s">
        <v>563</v>
      </c>
      <c r="F1115" s="125"/>
      <c r="G1115" s="127" t="s">
        <v>3796</v>
      </c>
      <c r="H1115" s="125" t="s">
        <v>1939</v>
      </c>
      <c r="I1115" s="125" t="s">
        <v>3797</v>
      </c>
      <c r="J1115" s="326">
        <v>43515</v>
      </c>
      <c r="K1115" s="128"/>
      <c r="L1115" s="125" t="s">
        <v>1603</v>
      </c>
      <c r="M1115" s="55" t="s">
        <v>1741</v>
      </c>
      <c r="N1115" s="125" t="s">
        <v>878</v>
      </c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  <c r="Y1115" s="153"/>
      <c r="Z1115" s="153"/>
      <c r="AA1115" s="153"/>
      <c r="AB1115" s="153"/>
      <c r="AC1115" s="153"/>
      <c r="AD1115" s="153"/>
      <c r="AE1115" s="153"/>
      <c r="AF1115" s="153"/>
      <c r="AG1115" s="153"/>
      <c r="AH1115" s="153"/>
      <c r="AI1115" s="153"/>
      <c r="AJ1115" s="153"/>
      <c r="AK1115" s="153"/>
      <c r="AL1115" s="153"/>
      <c r="AM1115" s="153"/>
      <c r="AN1115" s="153"/>
      <c r="AO1115" s="153"/>
      <c r="AP1115" s="153"/>
      <c r="AQ1115" s="153"/>
      <c r="AR1115" s="153"/>
      <c r="AS1115" s="153"/>
      <c r="AT1115" s="153"/>
      <c r="AU1115" s="153"/>
      <c r="AV1115" s="153"/>
      <c r="AW1115" s="153"/>
      <c r="AX1115" s="153"/>
      <c r="AY1115" s="153"/>
      <c r="AZ1115" s="153"/>
      <c r="BA1115" s="153"/>
      <c r="BB1115" s="153"/>
      <c r="BC1115" s="153"/>
      <c r="BD1115" s="153"/>
      <c r="BE1115" s="153"/>
      <c r="BF1115" s="153"/>
      <c r="BG1115" s="153"/>
      <c r="BH1115" s="153"/>
      <c r="BI1115" s="153"/>
      <c r="BJ1115" s="153"/>
      <c r="BK1115" s="153"/>
      <c r="BL1115" s="153"/>
      <c r="BM1115" s="153"/>
      <c r="BN1115" s="153"/>
      <c r="BO1115" s="153"/>
      <c r="BP1115" s="153"/>
      <c r="BQ1115" s="153"/>
      <c r="BR1115" s="153"/>
      <c r="BS1115" s="153"/>
      <c r="BT1115" s="153"/>
      <c r="BU1115" s="153"/>
      <c r="BV1115" s="153"/>
      <c r="BW1115" s="153"/>
      <c r="BX1115" s="153"/>
      <c r="BY1115" s="153"/>
      <c r="BZ1115" s="153"/>
      <c r="CA1115" s="153"/>
      <c r="CB1115" s="153"/>
      <c r="CC1115" s="153"/>
      <c r="CD1115" s="153"/>
      <c r="CE1115" s="153"/>
      <c r="CF1115" s="153"/>
      <c r="CG1115" s="153"/>
      <c r="CH1115" s="153"/>
      <c r="CI1115" s="153"/>
      <c r="CJ1115" s="153"/>
      <c r="CK1115" s="153"/>
      <c r="CL1115" s="153"/>
      <c r="CM1115" s="153"/>
      <c r="CN1115" s="153"/>
      <c r="CO1115" s="153"/>
      <c r="CP1115" s="153"/>
      <c r="CQ1115" s="153"/>
      <c r="CR1115" s="153"/>
      <c r="CS1115" s="153"/>
      <c r="CT1115" s="153"/>
      <c r="CU1115" s="153"/>
      <c r="CV1115" s="153"/>
      <c r="CW1115" s="153"/>
      <c r="CX1115" s="153"/>
      <c r="CY1115" s="153"/>
      <c r="CZ1115" s="153"/>
      <c r="DA1115" s="153"/>
      <c r="DB1115" s="153"/>
      <c r="DC1115" s="153"/>
      <c r="DD1115" s="153"/>
      <c r="DE1115" s="153"/>
      <c r="DF1115" s="153"/>
      <c r="DG1115" s="153"/>
      <c r="DH1115" s="153"/>
      <c r="DI1115" s="153"/>
      <c r="DJ1115" s="153"/>
      <c r="DK1115" s="153"/>
      <c r="DL1115" s="153"/>
      <c r="DM1115" s="153"/>
      <c r="DN1115" s="153"/>
      <c r="DO1115" s="153"/>
      <c r="DP1115" s="153"/>
      <c r="DQ1115" s="153"/>
      <c r="DR1115" s="153"/>
      <c r="DS1115" s="153"/>
      <c r="DT1115" s="153"/>
      <c r="DU1115" s="153"/>
      <c r="DV1115" s="153"/>
      <c r="DW1115" s="153"/>
      <c r="DX1115" s="153"/>
      <c r="DY1115" s="153"/>
      <c r="DZ1115" s="153"/>
      <c r="EA1115" s="153"/>
      <c r="EB1115" s="153"/>
      <c r="EC1115" s="153"/>
      <c r="ED1115" s="153"/>
      <c r="EE1115" s="153"/>
      <c r="EF1115" s="153"/>
      <c r="EG1115" s="153"/>
      <c r="EH1115" s="153"/>
      <c r="EI1115" s="153"/>
      <c r="EJ1115" s="153"/>
      <c r="EK1115" s="153"/>
      <c r="EL1115" s="153"/>
      <c r="EM1115" s="153"/>
      <c r="EN1115" s="153"/>
      <c r="EO1115" s="153"/>
      <c r="EP1115" s="153"/>
      <c r="EQ1115" s="153"/>
      <c r="ER1115" s="153"/>
      <c r="ES1115" s="153"/>
      <c r="ET1115" s="153"/>
      <c r="EU1115" s="153"/>
      <c r="EV1115" s="153"/>
      <c r="EW1115" s="153"/>
      <c r="EX1115" s="153"/>
      <c r="EY1115" s="153"/>
      <c r="EZ1115" s="153"/>
      <c r="FA1115" s="153"/>
      <c r="FB1115" s="153"/>
      <c r="FC1115" s="153"/>
      <c r="FD1115" s="153"/>
      <c r="FE1115" s="153"/>
      <c r="FF1115" s="153"/>
      <c r="FG1115" s="153"/>
      <c r="FH1115" s="153"/>
      <c r="FI1115" s="153"/>
      <c r="FJ1115" s="153"/>
      <c r="FK1115" s="153"/>
      <c r="FL1115" s="153"/>
      <c r="FM1115" s="153"/>
      <c r="FN1115" s="153"/>
      <c r="FO1115" s="153"/>
      <c r="FP1115" s="153"/>
      <c r="FQ1115" s="153"/>
      <c r="FR1115" s="153"/>
      <c r="FS1115" s="153"/>
      <c r="FT1115" s="153"/>
      <c r="FU1115" s="153"/>
      <c r="FV1115" s="153"/>
      <c r="FW1115" s="153"/>
      <c r="FX1115" s="153"/>
      <c r="FY1115" s="153"/>
      <c r="FZ1115" s="153"/>
      <c r="GA1115" s="153"/>
      <c r="GB1115" s="153"/>
      <c r="GC1115" s="153"/>
      <c r="GD1115" s="153"/>
      <c r="GE1115" s="153"/>
      <c r="GF1115" s="153"/>
      <c r="GG1115" s="153"/>
      <c r="GH1115" s="153"/>
      <c r="GI1115" s="153"/>
      <c r="GJ1115" s="153"/>
      <c r="GK1115" s="153"/>
      <c r="GL1115" s="153"/>
      <c r="GM1115" s="153"/>
      <c r="GN1115" s="153"/>
      <c r="GO1115" s="153"/>
      <c r="GP1115" s="153"/>
      <c r="GQ1115" s="153"/>
      <c r="GR1115" s="153"/>
      <c r="GS1115" s="153"/>
      <c r="GT1115" s="153"/>
      <c r="GU1115" s="153"/>
      <c r="GV1115" s="153"/>
      <c r="GW1115" s="153"/>
      <c r="GX1115" s="153"/>
      <c r="GY1115" s="153"/>
      <c r="GZ1115" s="153"/>
      <c r="HA1115" s="153"/>
      <c r="HB1115" s="153"/>
      <c r="HC1115" s="153"/>
      <c r="HD1115" s="153"/>
      <c r="HE1115" s="153"/>
      <c r="HF1115" s="153"/>
      <c r="HG1115" s="153"/>
      <c r="HH1115" s="153"/>
      <c r="HI1115" s="153"/>
      <c r="HJ1115" s="153"/>
      <c r="HK1115" s="153"/>
      <c r="HL1115" s="153"/>
      <c r="HM1115" s="153"/>
      <c r="HN1115" s="153"/>
      <c r="HO1115" s="153"/>
      <c r="HP1115" s="153"/>
      <c r="HQ1115" s="153"/>
      <c r="HR1115" s="153"/>
      <c r="HS1115" s="153"/>
      <c r="HT1115" s="153"/>
      <c r="HU1115" s="153"/>
      <c r="HV1115" s="154"/>
      <c r="HW1115" s="154"/>
      <c r="HX1115" s="154"/>
      <c r="HY1115" s="154"/>
      <c r="HZ1115" s="154"/>
      <c r="IA1115" s="154"/>
      <c r="IB1115" s="154"/>
      <c r="IC1115" s="154"/>
      <c r="ID1115" s="154"/>
      <c r="IE1115" s="154"/>
      <c r="IF1115" s="154"/>
      <c r="IG1115" s="154"/>
      <c r="IH1115" s="154"/>
      <c r="II1115" s="154"/>
      <c r="IJ1115" s="154"/>
      <c r="IK1115" s="154"/>
      <c r="IL1115" s="154"/>
      <c r="IM1115" s="154"/>
      <c r="IN1115" s="154"/>
    </row>
    <row r="1116" spans="1:248" ht="105.75" customHeight="1">
      <c r="A1116" s="322">
        <v>1107</v>
      </c>
      <c r="B1116" s="323"/>
      <c r="C1116" s="32" t="s">
        <v>369</v>
      </c>
      <c r="D1116" s="324">
        <v>2013</v>
      </c>
      <c r="E1116" s="32" t="s">
        <v>3799</v>
      </c>
      <c r="F1116" s="32"/>
      <c r="G1116" s="32" t="s">
        <v>3783</v>
      </c>
      <c r="H1116" s="45" t="s">
        <v>1939</v>
      </c>
      <c r="I1116" s="46" t="s">
        <v>3889</v>
      </c>
      <c r="J1116" s="367">
        <v>43704</v>
      </c>
      <c r="K1116" s="366"/>
      <c r="L1116" s="33" t="s">
        <v>2735</v>
      </c>
      <c r="M1116" s="55" t="s">
        <v>4102</v>
      </c>
      <c r="N1116" s="125" t="s">
        <v>878</v>
      </c>
    </row>
    <row r="1117" spans="1:248" ht="102">
      <c r="A1117" s="322">
        <v>1108</v>
      </c>
      <c r="B1117" s="323"/>
      <c r="C1117" s="32" t="s">
        <v>369</v>
      </c>
      <c r="D1117" s="324">
        <v>2008</v>
      </c>
      <c r="E1117" s="32" t="s">
        <v>3799</v>
      </c>
      <c r="F1117" s="32"/>
      <c r="G1117" s="32" t="s">
        <v>3784</v>
      </c>
      <c r="H1117" s="45" t="s">
        <v>1939</v>
      </c>
      <c r="I1117" s="46" t="s">
        <v>3891</v>
      </c>
      <c r="J1117" s="367">
        <v>43795</v>
      </c>
      <c r="K1117" s="33"/>
      <c r="L1117" s="40" t="s">
        <v>1611</v>
      </c>
      <c r="M1117" s="55" t="s">
        <v>3798</v>
      </c>
      <c r="N1117" s="33" t="s">
        <v>878</v>
      </c>
    </row>
    <row r="1118" spans="1:248" ht="216" customHeight="1">
      <c r="A1118" s="322">
        <v>1109</v>
      </c>
      <c r="B1118" s="323"/>
      <c r="C1118" s="32" t="s">
        <v>369</v>
      </c>
      <c r="D1118" s="324">
        <v>2019</v>
      </c>
      <c r="E1118" s="32" t="s">
        <v>3791</v>
      </c>
      <c r="F1118" s="32"/>
      <c r="G1118" s="32" t="s">
        <v>3800</v>
      </c>
      <c r="H1118" s="32" t="s">
        <v>1939</v>
      </c>
      <c r="I1118" s="33" t="s">
        <v>3887</v>
      </c>
      <c r="J1118" s="361">
        <v>43707</v>
      </c>
      <c r="K1118" s="33"/>
      <c r="L1118" s="33" t="s">
        <v>2735</v>
      </c>
      <c r="M1118" s="55" t="s">
        <v>3890</v>
      </c>
      <c r="N1118" s="33" t="s">
        <v>878</v>
      </c>
    </row>
  </sheetData>
  <autoFilter ref="A7:O1114">
    <filterColumn colId="7" showButton="0"/>
    <filterColumn colId="8" showButton="0"/>
  </autoFilter>
  <mergeCells count="11">
    <mergeCell ref="I8:I9"/>
    <mergeCell ref="J8:J9"/>
    <mergeCell ref="L1:M1"/>
    <mergeCell ref="L2:N2"/>
    <mergeCell ref="E4:K4"/>
    <mergeCell ref="L4:N4"/>
    <mergeCell ref="A7:A8"/>
    <mergeCell ref="B7:B8"/>
    <mergeCell ref="H7:J7"/>
    <mergeCell ref="N7:N9"/>
    <mergeCell ref="H8:H9"/>
  </mergeCells>
  <pageMargins left="0.39370078740157483" right="0.39370078740157483" top="0.19685039370078741" bottom="0.19685039370078741" header="0.31496062992125984" footer="0.31496062992125984"/>
  <pageSetup paperSize="9" scale="54" fitToHeight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5"/>
  </sheetPr>
  <dimension ref="A1:BH49"/>
  <sheetViews>
    <sheetView zoomScale="120" zoomScaleNormal="120" workbookViewId="0">
      <selection activeCell="B14" sqref="B14"/>
    </sheetView>
  </sheetViews>
  <sheetFormatPr defaultRowHeight="15" customHeight="1"/>
  <cols>
    <col min="1" max="1" width="4.140625" style="316" customWidth="1"/>
    <col min="2" max="2" width="9.85546875" style="318" customWidth="1"/>
    <col min="3" max="3" width="49.42578125" style="315" customWidth="1"/>
    <col min="4" max="4" width="34.7109375" style="315" customWidth="1"/>
    <col min="5" max="5" width="27.28515625" style="315" customWidth="1"/>
    <col min="6" max="6" width="18.140625" style="328" customWidth="1"/>
    <col min="7" max="16384" width="9.140625" style="315"/>
  </cols>
  <sheetData>
    <row r="1" spans="1:60" ht="15" customHeight="1" thickBot="1">
      <c r="A1" s="315"/>
      <c r="C1" s="520" t="s">
        <v>3885</v>
      </c>
      <c r="D1" s="520"/>
      <c r="E1" s="520"/>
    </row>
    <row r="2" spans="1:60" s="314" customFormat="1" ht="27.75" customHeight="1" thickBot="1">
      <c r="A2" s="317" t="s">
        <v>1913</v>
      </c>
      <c r="B2" s="317" t="s">
        <v>2482</v>
      </c>
      <c r="C2" s="317" t="s">
        <v>2483</v>
      </c>
      <c r="D2" s="317" t="s">
        <v>2484</v>
      </c>
      <c r="E2" s="317" t="s">
        <v>2485</v>
      </c>
      <c r="F2" s="338" t="s">
        <v>3801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30.75" customHeight="1">
      <c r="A3" s="337">
        <v>1</v>
      </c>
      <c r="B3" s="337"/>
      <c r="C3" s="336" t="s">
        <v>3878</v>
      </c>
      <c r="D3" s="330" t="s">
        <v>2582</v>
      </c>
      <c r="E3" s="339" t="s">
        <v>3879</v>
      </c>
      <c r="F3" s="334" t="s">
        <v>3880</v>
      </c>
    </row>
    <row r="4" spans="1:60" ht="31.5" customHeight="1">
      <c r="A4" s="317">
        <v>2</v>
      </c>
      <c r="B4" s="317">
        <v>86345352</v>
      </c>
      <c r="C4" s="329" t="s">
        <v>2486</v>
      </c>
      <c r="D4" s="329" t="s">
        <v>2487</v>
      </c>
      <c r="E4" s="329" t="s">
        <v>2488</v>
      </c>
      <c r="F4" s="334" t="s">
        <v>3802</v>
      </c>
    </row>
    <row r="5" spans="1:60" ht="36.75" customHeight="1">
      <c r="A5" s="317">
        <v>3</v>
      </c>
      <c r="B5" s="317"/>
      <c r="C5" s="329" t="s">
        <v>2489</v>
      </c>
      <c r="D5" s="329" t="s">
        <v>2487</v>
      </c>
      <c r="E5" s="329" t="s">
        <v>4108</v>
      </c>
      <c r="F5" s="334" t="s">
        <v>3868</v>
      </c>
    </row>
    <row r="6" spans="1:60" ht="41.25" customHeight="1">
      <c r="A6" s="317">
        <v>4</v>
      </c>
      <c r="B6" s="317">
        <v>86357390</v>
      </c>
      <c r="C6" s="329" t="s">
        <v>2490</v>
      </c>
      <c r="D6" s="329" t="s">
        <v>2487</v>
      </c>
      <c r="E6" s="329" t="s">
        <v>2491</v>
      </c>
      <c r="F6" s="334" t="s">
        <v>3864</v>
      </c>
    </row>
    <row r="7" spans="1:60" ht="32.25" customHeight="1">
      <c r="A7" s="317">
        <v>5</v>
      </c>
      <c r="B7" s="317">
        <v>66514373</v>
      </c>
      <c r="C7" s="329" t="s">
        <v>2492</v>
      </c>
      <c r="D7" s="329" t="s">
        <v>2493</v>
      </c>
      <c r="E7" s="329" t="s">
        <v>2494</v>
      </c>
      <c r="F7" s="334" t="s">
        <v>3834</v>
      </c>
    </row>
    <row r="8" spans="1:60" ht="32.25" customHeight="1">
      <c r="A8" s="317">
        <v>6</v>
      </c>
      <c r="B8" s="317">
        <v>66516805</v>
      </c>
      <c r="C8" s="329" t="s">
        <v>2495</v>
      </c>
      <c r="D8" s="329" t="s">
        <v>2496</v>
      </c>
      <c r="E8" s="329" t="s">
        <v>2497</v>
      </c>
      <c r="F8" s="334" t="s">
        <v>3845</v>
      </c>
    </row>
    <row r="9" spans="1:60" ht="29.25" customHeight="1">
      <c r="A9" s="317">
        <v>7</v>
      </c>
      <c r="B9" s="317">
        <v>66514551</v>
      </c>
      <c r="C9" s="329" t="s">
        <v>2498</v>
      </c>
      <c r="D9" s="329" t="s">
        <v>2499</v>
      </c>
      <c r="E9" s="329" t="s">
        <v>2500</v>
      </c>
      <c r="F9" s="334" t="s">
        <v>3833</v>
      </c>
    </row>
    <row r="10" spans="1:60" ht="52.5" customHeight="1">
      <c r="A10" s="317">
        <v>8</v>
      </c>
      <c r="B10" s="317">
        <v>96694556</v>
      </c>
      <c r="C10" s="329" t="s">
        <v>2501</v>
      </c>
      <c r="D10" s="329" t="s">
        <v>2502</v>
      </c>
      <c r="E10" s="329" t="s">
        <v>2503</v>
      </c>
      <c r="F10" s="334" t="s">
        <v>3869</v>
      </c>
    </row>
    <row r="11" spans="1:60" ht="41.25" customHeight="1">
      <c r="A11" s="317">
        <v>9</v>
      </c>
      <c r="B11" s="317">
        <v>96693215</v>
      </c>
      <c r="C11" s="329" t="s">
        <v>2504</v>
      </c>
      <c r="D11" s="329" t="s">
        <v>2505</v>
      </c>
      <c r="E11" s="329" t="s">
        <v>2506</v>
      </c>
      <c r="F11" s="334" t="s">
        <v>3873</v>
      </c>
    </row>
    <row r="12" spans="1:60" ht="43.5" customHeight="1">
      <c r="A12" s="317">
        <v>10</v>
      </c>
      <c r="B12" s="317">
        <v>90049317</v>
      </c>
      <c r="C12" s="329" t="s">
        <v>2507</v>
      </c>
      <c r="D12" s="329" t="s">
        <v>3846</v>
      </c>
      <c r="E12" s="329" t="s">
        <v>2508</v>
      </c>
      <c r="F12" s="334" t="s">
        <v>3847</v>
      </c>
    </row>
    <row r="13" spans="1:60" ht="29.25" customHeight="1">
      <c r="A13" s="317">
        <v>11</v>
      </c>
      <c r="B13" s="317">
        <v>50704516</v>
      </c>
      <c r="C13" s="329" t="s">
        <v>2509</v>
      </c>
      <c r="D13" s="329" t="s">
        <v>2510</v>
      </c>
      <c r="E13" s="329" t="s">
        <v>2511</v>
      </c>
      <c r="F13" s="334" t="s">
        <v>3835</v>
      </c>
    </row>
    <row r="14" spans="1:60" ht="65.25" customHeight="1">
      <c r="A14" s="317">
        <v>12</v>
      </c>
      <c r="B14" s="317">
        <v>50704508</v>
      </c>
      <c r="C14" s="329" t="s">
        <v>2512</v>
      </c>
      <c r="D14" s="329" t="s">
        <v>2513</v>
      </c>
      <c r="E14" s="329" t="s">
        <v>3820</v>
      </c>
      <c r="F14" s="334" t="s">
        <v>3821</v>
      </c>
    </row>
    <row r="15" spans="1:60" ht="27" customHeight="1">
      <c r="A15" s="317">
        <v>13</v>
      </c>
      <c r="B15" s="317">
        <v>50704522</v>
      </c>
      <c r="C15" s="329" t="s">
        <v>2514</v>
      </c>
      <c r="D15" s="329" t="s">
        <v>3851</v>
      </c>
      <c r="E15" s="329" t="s">
        <v>2515</v>
      </c>
      <c r="F15" s="334" t="s">
        <v>3852</v>
      </c>
    </row>
    <row r="16" spans="1:60" ht="59.25" customHeight="1">
      <c r="A16" s="317">
        <v>14</v>
      </c>
      <c r="B16" s="317">
        <v>5211807</v>
      </c>
      <c r="C16" s="329" t="s">
        <v>2516</v>
      </c>
      <c r="D16" s="329" t="s">
        <v>2517</v>
      </c>
      <c r="E16" s="329" t="s">
        <v>2518</v>
      </c>
      <c r="F16" s="334" t="s">
        <v>3853</v>
      </c>
    </row>
    <row r="17" spans="1:6" ht="30" customHeight="1">
      <c r="A17" s="317">
        <v>15</v>
      </c>
      <c r="B17" s="317">
        <v>66501850</v>
      </c>
      <c r="C17" s="330" t="s">
        <v>2528</v>
      </c>
      <c r="D17" s="330" t="s">
        <v>2530</v>
      </c>
      <c r="E17" s="330" t="s">
        <v>2529</v>
      </c>
      <c r="F17" s="334" t="s">
        <v>3832</v>
      </c>
    </row>
    <row r="18" spans="1:6" ht="65.25" customHeight="1">
      <c r="A18" s="317">
        <v>16</v>
      </c>
      <c r="B18" s="317">
        <v>2120412</v>
      </c>
      <c r="C18" s="329" t="s">
        <v>2531</v>
      </c>
      <c r="D18" s="330" t="s">
        <v>2534</v>
      </c>
      <c r="E18" s="330" t="s">
        <v>2532</v>
      </c>
      <c r="F18" s="334" t="s">
        <v>3826</v>
      </c>
    </row>
    <row r="19" spans="1:6" ht="63" customHeight="1">
      <c r="A19" s="317">
        <v>17</v>
      </c>
      <c r="B19" s="317">
        <v>31614865</v>
      </c>
      <c r="C19" s="329" t="s">
        <v>2533</v>
      </c>
      <c r="D19" s="330" t="s">
        <v>2535</v>
      </c>
      <c r="E19" s="330" t="s">
        <v>2536</v>
      </c>
      <c r="F19" s="334" t="s">
        <v>3808</v>
      </c>
    </row>
    <row r="20" spans="1:6" ht="61.5" customHeight="1">
      <c r="A20" s="317">
        <v>18</v>
      </c>
      <c r="B20" s="317">
        <v>46108754</v>
      </c>
      <c r="C20" s="329" t="s">
        <v>2537</v>
      </c>
      <c r="D20" s="330" t="s">
        <v>3818</v>
      </c>
      <c r="E20" s="330" t="s">
        <v>2538</v>
      </c>
      <c r="F20" s="334" t="s">
        <v>3819</v>
      </c>
    </row>
    <row r="21" spans="1:6" ht="62.25" customHeight="1">
      <c r="A21" s="317">
        <v>19</v>
      </c>
      <c r="B21" s="317">
        <v>50704166</v>
      </c>
      <c r="C21" s="329" t="s">
        <v>2539</v>
      </c>
      <c r="D21" s="330" t="s">
        <v>3856</v>
      </c>
      <c r="E21" s="330" t="s">
        <v>2540</v>
      </c>
      <c r="F21" s="334" t="s">
        <v>3857</v>
      </c>
    </row>
    <row r="22" spans="1:6" ht="64.5" customHeight="1">
      <c r="A22" s="317">
        <v>20</v>
      </c>
      <c r="B22" s="317">
        <v>50704203</v>
      </c>
      <c r="C22" s="329" t="s">
        <v>2541</v>
      </c>
      <c r="D22" s="330" t="s">
        <v>2542</v>
      </c>
      <c r="E22" s="330" t="s">
        <v>3882</v>
      </c>
      <c r="F22" s="334" t="s">
        <v>3883</v>
      </c>
    </row>
    <row r="23" spans="1:6" ht="61.5" customHeight="1">
      <c r="A23" s="317">
        <v>21</v>
      </c>
      <c r="B23" s="317">
        <v>26053956</v>
      </c>
      <c r="C23" s="329" t="s">
        <v>2543</v>
      </c>
      <c r="D23" s="330" t="s">
        <v>3804</v>
      </c>
      <c r="E23" s="330" t="s">
        <v>2571</v>
      </c>
      <c r="F23" s="334" t="s">
        <v>3805</v>
      </c>
    </row>
    <row r="24" spans="1:6" ht="63" customHeight="1">
      <c r="A24" s="317">
        <v>22</v>
      </c>
      <c r="B24" s="317">
        <v>50704255</v>
      </c>
      <c r="C24" s="329" t="s">
        <v>2545</v>
      </c>
      <c r="D24" s="330" t="s">
        <v>2546</v>
      </c>
      <c r="E24" s="330" t="s">
        <v>2549</v>
      </c>
      <c r="F24" s="334" t="s">
        <v>3874</v>
      </c>
    </row>
    <row r="25" spans="1:6" ht="39.75" customHeight="1">
      <c r="A25" s="317">
        <v>23</v>
      </c>
      <c r="B25" s="317">
        <v>2988393</v>
      </c>
      <c r="C25" s="329" t="s">
        <v>2547</v>
      </c>
      <c r="D25" s="330" t="s">
        <v>2548</v>
      </c>
      <c r="E25" s="330" t="s">
        <v>2550</v>
      </c>
      <c r="F25" s="334" t="s">
        <v>3855</v>
      </c>
    </row>
    <row r="26" spans="1:6" ht="66.75" customHeight="1">
      <c r="A26" s="317">
        <v>24</v>
      </c>
      <c r="B26" s="317">
        <v>50704232</v>
      </c>
      <c r="C26" s="329" t="s">
        <v>2551</v>
      </c>
      <c r="D26" s="330" t="s">
        <v>2552</v>
      </c>
      <c r="E26" s="330" t="s">
        <v>2555</v>
      </c>
      <c r="F26" s="334" t="s">
        <v>3809</v>
      </c>
    </row>
    <row r="27" spans="1:6" ht="67.5" customHeight="1">
      <c r="A27" s="317">
        <v>25</v>
      </c>
      <c r="B27" s="317">
        <v>46121757</v>
      </c>
      <c r="C27" s="329" t="s">
        <v>2553</v>
      </c>
      <c r="D27" s="330" t="s">
        <v>3813</v>
      </c>
      <c r="E27" s="330" t="s">
        <v>2556</v>
      </c>
      <c r="F27" s="334" t="s">
        <v>3814</v>
      </c>
    </row>
    <row r="28" spans="1:6" ht="33" customHeight="1">
      <c r="A28" s="317">
        <v>26</v>
      </c>
      <c r="B28" s="317">
        <v>50704255</v>
      </c>
      <c r="C28" s="329" t="s">
        <v>2557</v>
      </c>
      <c r="D28" s="330" t="s">
        <v>2546</v>
      </c>
      <c r="E28" s="330" t="s">
        <v>2549</v>
      </c>
      <c r="F28" s="334"/>
    </row>
    <row r="29" spans="1:6" ht="64.5" customHeight="1">
      <c r="A29" s="317">
        <v>27</v>
      </c>
      <c r="B29" s="317">
        <v>46121811</v>
      </c>
      <c r="C29" s="329" t="s">
        <v>2558</v>
      </c>
      <c r="D29" s="330" t="s">
        <v>2559</v>
      </c>
      <c r="E29" s="330" t="s">
        <v>2560</v>
      </c>
      <c r="F29" s="334" t="s">
        <v>3806</v>
      </c>
    </row>
    <row r="30" spans="1:6" ht="63.75" customHeight="1">
      <c r="A30" s="317">
        <v>28</v>
      </c>
      <c r="B30" s="317">
        <v>46118534</v>
      </c>
      <c r="C30" s="329" t="s">
        <v>2561</v>
      </c>
      <c r="D30" s="330" t="s">
        <v>2562</v>
      </c>
      <c r="E30" s="330" t="s">
        <v>2563</v>
      </c>
      <c r="F30" s="334" t="s">
        <v>3807</v>
      </c>
    </row>
    <row r="31" spans="1:6" ht="62.25" customHeight="1">
      <c r="A31" s="317">
        <v>29</v>
      </c>
      <c r="B31" s="317">
        <v>46118565</v>
      </c>
      <c r="C31" s="329" t="s">
        <v>2564</v>
      </c>
      <c r="D31" s="330" t="s">
        <v>2565</v>
      </c>
      <c r="E31" s="330" t="s">
        <v>3824</v>
      </c>
      <c r="F31" s="334" t="s">
        <v>3825</v>
      </c>
    </row>
    <row r="32" spans="1:6" ht="66.75" customHeight="1">
      <c r="A32" s="317">
        <v>30</v>
      </c>
      <c r="B32" s="317">
        <v>46111845</v>
      </c>
      <c r="C32" s="329" t="s">
        <v>2566</v>
      </c>
      <c r="D32" s="330" t="s">
        <v>2567</v>
      </c>
      <c r="E32" s="330" t="s">
        <v>3816</v>
      </c>
      <c r="F32" s="334" t="s">
        <v>3817</v>
      </c>
    </row>
    <row r="33" spans="1:6" ht="58.5" customHeight="1">
      <c r="A33" s="317">
        <v>31</v>
      </c>
      <c r="B33" s="317">
        <v>50704189</v>
      </c>
      <c r="C33" s="329" t="s">
        <v>2568</v>
      </c>
      <c r="D33" s="330" t="s">
        <v>2542</v>
      </c>
      <c r="E33" s="330" t="s">
        <v>2569</v>
      </c>
      <c r="F33" s="334" t="s">
        <v>3881</v>
      </c>
    </row>
    <row r="34" spans="1:6" ht="63.75" customHeight="1">
      <c r="A34" s="317">
        <v>32</v>
      </c>
      <c r="B34" s="317">
        <v>46110410</v>
      </c>
      <c r="C34" s="329" t="s">
        <v>2570</v>
      </c>
      <c r="D34" s="330" t="s">
        <v>3803</v>
      </c>
      <c r="E34" s="330" t="s">
        <v>2544</v>
      </c>
      <c r="F34" s="334" t="s">
        <v>3811</v>
      </c>
    </row>
    <row r="35" spans="1:6" ht="62.25" customHeight="1">
      <c r="A35" s="317">
        <v>33</v>
      </c>
      <c r="B35" s="317">
        <v>46110403</v>
      </c>
      <c r="C35" s="329" t="s">
        <v>2572</v>
      </c>
      <c r="D35" s="330" t="s">
        <v>2573</v>
      </c>
      <c r="E35" s="330" t="s">
        <v>2576</v>
      </c>
      <c r="F35" s="334" t="s">
        <v>3815</v>
      </c>
    </row>
    <row r="36" spans="1:6" ht="67.5" customHeight="1">
      <c r="A36" s="317">
        <v>34</v>
      </c>
      <c r="B36" s="317">
        <v>46109044</v>
      </c>
      <c r="C36" s="329" t="s">
        <v>2574</v>
      </c>
      <c r="D36" s="329" t="s">
        <v>2575</v>
      </c>
      <c r="E36" s="330" t="s">
        <v>3822</v>
      </c>
      <c r="F36" s="334" t="s">
        <v>3823</v>
      </c>
    </row>
    <row r="37" spans="1:6" ht="62.25" customHeight="1">
      <c r="A37" s="317">
        <v>35</v>
      </c>
      <c r="B37" s="317">
        <v>50704249</v>
      </c>
      <c r="C37" s="329" t="s">
        <v>2577</v>
      </c>
      <c r="D37" s="330" t="s">
        <v>3810</v>
      </c>
      <c r="E37" s="330" t="s">
        <v>2578</v>
      </c>
      <c r="F37" s="334" t="s">
        <v>3812</v>
      </c>
    </row>
    <row r="38" spans="1:6" ht="30" customHeight="1">
      <c r="A38" s="317">
        <v>36</v>
      </c>
      <c r="B38" s="317">
        <v>73224109</v>
      </c>
      <c r="C38" s="329" t="s">
        <v>2579</v>
      </c>
      <c r="D38" s="330" t="s">
        <v>2554</v>
      </c>
      <c r="E38" s="330" t="s">
        <v>3836</v>
      </c>
      <c r="F38" s="334" t="s">
        <v>3837</v>
      </c>
    </row>
    <row r="39" spans="1:6" ht="63.75" customHeight="1">
      <c r="A39" s="317">
        <v>37</v>
      </c>
      <c r="B39" s="317">
        <v>46111816</v>
      </c>
      <c r="C39" s="329" t="s">
        <v>3888</v>
      </c>
      <c r="D39" s="330" t="s">
        <v>2580</v>
      </c>
      <c r="E39" s="332" t="s">
        <v>2581</v>
      </c>
      <c r="F39" s="334" t="s">
        <v>3854</v>
      </c>
    </row>
    <row r="40" spans="1:6" ht="39.75" customHeight="1">
      <c r="A40" s="317">
        <v>38</v>
      </c>
      <c r="B40" s="317"/>
      <c r="C40" s="329" t="s">
        <v>3841</v>
      </c>
      <c r="D40" s="330" t="s">
        <v>3842</v>
      </c>
      <c r="E40" s="332" t="s">
        <v>3843</v>
      </c>
      <c r="F40" s="334" t="s">
        <v>3844</v>
      </c>
    </row>
    <row r="41" spans="1:6" ht="28.5" customHeight="1">
      <c r="A41" s="317">
        <v>39</v>
      </c>
      <c r="B41" s="317"/>
      <c r="C41" s="329" t="s">
        <v>3838</v>
      </c>
      <c r="D41" s="330" t="s">
        <v>2582</v>
      </c>
      <c r="E41" s="332" t="s">
        <v>3839</v>
      </c>
      <c r="F41" s="334" t="s">
        <v>3840</v>
      </c>
    </row>
    <row r="42" spans="1:6" ht="39.75" customHeight="1">
      <c r="A42" s="317">
        <v>40</v>
      </c>
      <c r="B42" s="317"/>
      <c r="C42" s="329" t="s">
        <v>3861</v>
      </c>
      <c r="D42" s="330" t="s">
        <v>2582</v>
      </c>
      <c r="E42" s="332" t="s">
        <v>3862</v>
      </c>
      <c r="F42" s="334" t="s">
        <v>3863</v>
      </c>
    </row>
    <row r="43" spans="1:6" ht="39.75" customHeight="1">
      <c r="A43" s="317">
        <v>41</v>
      </c>
      <c r="B43" s="317"/>
      <c r="C43" s="329" t="s">
        <v>3870</v>
      </c>
      <c r="D43" s="330" t="s">
        <v>2582</v>
      </c>
      <c r="E43" s="332" t="s">
        <v>3871</v>
      </c>
      <c r="F43" s="334" t="s">
        <v>3872</v>
      </c>
    </row>
    <row r="44" spans="1:6" ht="30.75" customHeight="1">
      <c r="A44" s="317">
        <v>42</v>
      </c>
      <c r="B44" s="337"/>
      <c r="C44" s="336" t="s">
        <v>3848</v>
      </c>
      <c r="D44" s="330" t="s">
        <v>2582</v>
      </c>
      <c r="E44" s="335" t="s">
        <v>3849</v>
      </c>
      <c r="F44" s="334" t="s">
        <v>3850</v>
      </c>
    </row>
    <row r="45" spans="1:6" ht="30.75" customHeight="1">
      <c r="A45" s="317">
        <v>43</v>
      </c>
      <c r="B45" s="337"/>
      <c r="C45" s="336" t="s">
        <v>3875</v>
      </c>
      <c r="D45" s="330" t="s">
        <v>2582</v>
      </c>
      <c r="E45" s="335" t="s">
        <v>3877</v>
      </c>
      <c r="F45" s="334" t="s">
        <v>3876</v>
      </c>
    </row>
    <row r="46" spans="1:6" ht="41.25" customHeight="1">
      <c r="A46" s="317">
        <v>44</v>
      </c>
      <c r="B46" s="337"/>
      <c r="C46" s="336" t="s">
        <v>3865</v>
      </c>
      <c r="D46" s="330" t="s">
        <v>2582</v>
      </c>
      <c r="E46" s="335" t="s">
        <v>3866</v>
      </c>
      <c r="F46" s="334" t="s">
        <v>3867</v>
      </c>
    </row>
    <row r="47" spans="1:6" ht="30.75" customHeight="1">
      <c r="A47" s="317">
        <v>45</v>
      </c>
      <c r="B47" s="337"/>
      <c r="C47" s="336" t="s">
        <v>3858</v>
      </c>
      <c r="D47" s="330" t="s">
        <v>2582</v>
      </c>
      <c r="E47" s="335" t="s">
        <v>3859</v>
      </c>
      <c r="F47" s="334" t="s">
        <v>3860</v>
      </c>
    </row>
    <row r="48" spans="1:6" ht="60">
      <c r="A48" s="317">
        <v>46</v>
      </c>
      <c r="B48" s="337"/>
      <c r="C48" s="331" t="s">
        <v>3827</v>
      </c>
      <c r="D48" s="330" t="s">
        <v>2582</v>
      </c>
      <c r="E48" s="333" t="s">
        <v>3828</v>
      </c>
      <c r="F48" s="331" t="s">
        <v>3829</v>
      </c>
    </row>
    <row r="49" spans="1:6" ht="66" customHeight="1">
      <c r="A49" s="317">
        <v>47</v>
      </c>
      <c r="B49" s="337"/>
      <c r="C49" s="331" t="s">
        <v>3827</v>
      </c>
      <c r="D49" s="330" t="s">
        <v>2582</v>
      </c>
      <c r="E49" s="333" t="s">
        <v>3830</v>
      </c>
      <c r="F49" s="331" t="s">
        <v>3831</v>
      </c>
    </row>
  </sheetData>
  <mergeCells count="1">
    <mergeCell ref="C1:E1"/>
  </mergeCells>
  <pageMargins left="0.34" right="0.17" top="0.34" bottom="0.32" header="0.25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5"/>
  </sheetPr>
  <dimension ref="A1:T266"/>
  <sheetViews>
    <sheetView topLeftCell="A231" workbookViewId="0">
      <selection activeCell="A266" sqref="A266"/>
    </sheetView>
  </sheetViews>
  <sheetFormatPr defaultColWidth="33.5703125" defaultRowHeight="11.25"/>
  <cols>
    <col min="1" max="1" width="4.42578125" style="207" customWidth="1"/>
    <col min="2" max="2" width="0.140625" style="207" customWidth="1"/>
    <col min="3" max="3" width="20.7109375" style="207" hidden="1" customWidth="1"/>
    <col min="4" max="4" width="8.28515625" style="207" customWidth="1"/>
    <col min="5" max="5" width="19.5703125" style="207" customWidth="1"/>
    <col min="6" max="6" width="25.42578125" style="217" customWidth="1"/>
    <col min="7" max="7" width="24.42578125" style="207" customWidth="1"/>
    <col min="8" max="8" width="8.7109375" style="207" customWidth="1"/>
    <col min="9" max="9" width="14.140625" style="207" customWidth="1"/>
    <col min="10" max="10" width="10.42578125" style="207" hidden="1" customWidth="1"/>
    <col min="11" max="11" width="6.7109375" style="207" customWidth="1"/>
    <col min="12" max="12" width="21.85546875" style="207" customWidth="1"/>
    <col min="13" max="16384" width="33.5703125" style="207"/>
  </cols>
  <sheetData>
    <row r="1" spans="1:20" ht="12" customHeight="1">
      <c r="E1" s="522" t="s">
        <v>3715</v>
      </c>
      <c r="F1" s="522"/>
      <c r="G1" s="522"/>
      <c r="H1" s="522"/>
      <c r="I1" s="522"/>
      <c r="J1" s="522"/>
      <c r="K1" s="522"/>
      <c r="L1" s="319"/>
      <c r="M1" s="274"/>
      <c r="N1" s="274"/>
      <c r="O1" s="274"/>
      <c r="P1" s="274"/>
      <c r="Q1" s="274"/>
      <c r="R1" s="274"/>
      <c r="S1" s="274"/>
      <c r="T1" s="319"/>
    </row>
    <row r="2" spans="1:20" ht="12" thickBot="1"/>
    <row r="3" spans="1:20" ht="42" customHeight="1">
      <c r="A3" s="209" t="s">
        <v>551</v>
      </c>
      <c r="B3" s="203" t="s">
        <v>2678</v>
      </c>
      <c r="C3" s="203" t="s">
        <v>2679</v>
      </c>
      <c r="D3" s="203" t="s">
        <v>2680</v>
      </c>
      <c r="E3" s="203" t="s">
        <v>2681</v>
      </c>
      <c r="F3" s="521" t="s">
        <v>2682</v>
      </c>
      <c r="G3" s="521"/>
      <c r="H3" s="521"/>
      <c r="I3" s="203" t="s">
        <v>2683</v>
      </c>
      <c r="J3" s="203" t="s">
        <v>2684</v>
      </c>
      <c r="K3" s="203"/>
      <c r="L3" s="204" t="s">
        <v>1736</v>
      </c>
    </row>
    <row r="4" spans="1:20" ht="12" thickBot="1">
      <c r="A4" s="210"/>
      <c r="B4" s="205"/>
      <c r="C4" s="205"/>
      <c r="D4" s="205" t="s">
        <v>2685</v>
      </c>
      <c r="E4" s="205"/>
      <c r="F4" s="218" t="s">
        <v>2686</v>
      </c>
      <c r="G4" s="205" t="s">
        <v>2687</v>
      </c>
      <c r="H4" s="205" t="s">
        <v>2688</v>
      </c>
      <c r="I4" s="205"/>
      <c r="J4" s="205"/>
      <c r="K4" s="205"/>
      <c r="L4" s="206" t="s">
        <v>1738</v>
      </c>
    </row>
    <row r="5" spans="1:20" ht="180">
      <c r="A5" s="211">
        <v>1</v>
      </c>
      <c r="B5" s="211" t="s">
        <v>2689</v>
      </c>
      <c r="C5" s="211" t="s">
        <v>2606</v>
      </c>
      <c r="D5" s="211">
        <v>30000</v>
      </c>
      <c r="E5" s="211" t="s">
        <v>2690</v>
      </c>
      <c r="F5" s="219" t="s">
        <v>2691</v>
      </c>
      <c r="G5" s="211" t="s">
        <v>2692</v>
      </c>
      <c r="H5" s="212">
        <v>42254</v>
      </c>
      <c r="I5" s="211" t="s">
        <v>2693</v>
      </c>
      <c r="J5" s="211"/>
      <c r="K5" s="211" t="s">
        <v>1603</v>
      </c>
      <c r="L5" s="211" t="s">
        <v>2606</v>
      </c>
    </row>
    <row r="6" spans="1:20" ht="180">
      <c r="A6" s="213">
        <f>A5+1</f>
        <v>2</v>
      </c>
      <c r="B6" s="213" t="s">
        <v>2689</v>
      </c>
      <c r="C6" s="213" t="s">
        <v>2606</v>
      </c>
      <c r="D6" s="213">
        <v>20000</v>
      </c>
      <c r="E6" s="213" t="s">
        <v>2690</v>
      </c>
      <c r="F6" s="219" t="s">
        <v>2694</v>
      </c>
      <c r="G6" s="211" t="s">
        <v>2695</v>
      </c>
      <c r="H6" s="214">
        <v>42275</v>
      </c>
      <c r="I6" s="213" t="s">
        <v>2696</v>
      </c>
      <c r="J6" s="213"/>
      <c r="K6" s="213" t="s">
        <v>1603</v>
      </c>
      <c r="L6" s="213" t="s">
        <v>2606</v>
      </c>
    </row>
    <row r="7" spans="1:20" ht="180">
      <c r="A7" s="213">
        <f t="shared" ref="A7:A70" si="0">A6+1</f>
        <v>3</v>
      </c>
      <c r="B7" s="213" t="s">
        <v>2689</v>
      </c>
      <c r="C7" s="213" t="s">
        <v>2606</v>
      </c>
      <c r="D7" s="213">
        <v>31400</v>
      </c>
      <c r="E7" s="213" t="s">
        <v>2690</v>
      </c>
      <c r="F7" s="219" t="s">
        <v>2694</v>
      </c>
      <c r="G7" s="211" t="s">
        <v>2697</v>
      </c>
      <c r="H7" s="214">
        <v>42275</v>
      </c>
      <c r="I7" s="213" t="s">
        <v>2698</v>
      </c>
      <c r="J7" s="213"/>
      <c r="K7" s="213" t="s">
        <v>1603</v>
      </c>
      <c r="L7" s="213" t="s">
        <v>2606</v>
      </c>
    </row>
    <row r="8" spans="1:20" ht="180">
      <c r="A8" s="213">
        <f t="shared" si="0"/>
        <v>4</v>
      </c>
      <c r="B8" s="213" t="s">
        <v>2689</v>
      </c>
      <c r="C8" s="213" t="s">
        <v>2606</v>
      </c>
      <c r="D8" s="213">
        <v>31100</v>
      </c>
      <c r="E8" s="213" t="s">
        <v>2699</v>
      </c>
      <c r="F8" s="219" t="s">
        <v>2694</v>
      </c>
      <c r="G8" s="211" t="s">
        <v>2700</v>
      </c>
      <c r="H8" s="214">
        <v>42275</v>
      </c>
      <c r="I8" s="213" t="s">
        <v>2701</v>
      </c>
      <c r="J8" s="213"/>
      <c r="K8" s="213" t="s">
        <v>1603</v>
      </c>
      <c r="L8" s="213" t="s">
        <v>2606</v>
      </c>
    </row>
    <row r="9" spans="1:20" ht="180">
      <c r="A9" s="213">
        <f t="shared" si="0"/>
        <v>5</v>
      </c>
      <c r="B9" s="213" t="s">
        <v>2689</v>
      </c>
      <c r="C9" s="213" t="s">
        <v>2606</v>
      </c>
      <c r="D9" s="213">
        <v>1055</v>
      </c>
      <c r="E9" s="213" t="s">
        <v>2702</v>
      </c>
      <c r="F9" s="219" t="s">
        <v>2703</v>
      </c>
      <c r="G9" s="211" t="s">
        <v>2704</v>
      </c>
      <c r="H9" s="214">
        <v>42735</v>
      </c>
      <c r="I9" s="213" t="s">
        <v>2705</v>
      </c>
      <c r="J9" s="213"/>
      <c r="K9" s="213" t="s">
        <v>1603</v>
      </c>
      <c r="L9" s="213" t="s">
        <v>2606</v>
      </c>
    </row>
    <row r="10" spans="1:20" ht="180">
      <c r="A10" s="213">
        <f t="shared" si="0"/>
        <v>6</v>
      </c>
      <c r="B10" s="213" t="s">
        <v>2689</v>
      </c>
      <c r="C10" s="213" t="s">
        <v>2606</v>
      </c>
      <c r="D10" s="213">
        <v>1587213</v>
      </c>
      <c r="E10" s="213" t="s">
        <v>2706</v>
      </c>
      <c r="F10" s="220" t="s">
        <v>2707</v>
      </c>
      <c r="G10" s="211" t="s">
        <v>2708</v>
      </c>
      <c r="H10" s="214">
        <v>42303</v>
      </c>
      <c r="I10" s="213" t="s">
        <v>2709</v>
      </c>
      <c r="J10" s="213"/>
      <c r="K10" s="213" t="s">
        <v>1603</v>
      </c>
      <c r="L10" s="213" t="s">
        <v>2606</v>
      </c>
    </row>
    <row r="11" spans="1:20" ht="180">
      <c r="A11" s="213">
        <f t="shared" si="0"/>
        <v>7</v>
      </c>
      <c r="B11" s="213" t="s">
        <v>2689</v>
      </c>
      <c r="C11" s="213" t="s">
        <v>2606</v>
      </c>
      <c r="D11" s="213">
        <v>2000</v>
      </c>
      <c r="E11" s="213" t="s">
        <v>2706</v>
      </c>
      <c r="F11" s="220" t="s">
        <v>2707</v>
      </c>
      <c r="G11" s="211" t="s">
        <v>2710</v>
      </c>
      <c r="H11" s="214">
        <v>42303</v>
      </c>
      <c r="I11" s="213" t="s">
        <v>2711</v>
      </c>
      <c r="J11" s="213"/>
      <c r="K11" s="213" t="s">
        <v>1603</v>
      </c>
      <c r="L11" s="213" t="s">
        <v>2606</v>
      </c>
    </row>
    <row r="12" spans="1:20" ht="180">
      <c r="A12" s="213">
        <f t="shared" si="0"/>
        <v>8</v>
      </c>
      <c r="B12" s="213" t="s">
        <v>2689</v>
      </c>
      <c r="C12" s="213" t="s">
        <v>2606</v>
      </c>
      <c r="D12" s="213">
        <v>3000</v>
      </c>
      <c r="E12" s="213" t="s">
        <v>2706</v>
      </c>
      <c r="F12" s="220" t="s">
        <v>2707</v>
      </c>
      <c r="G12" s="211" t="s">
        <v>2712</v>
      </c>
      <c r="H12" s="214">
        <v>42303</v>
      </c>
      <c r="I12" s="213" t="s">
        <v>2713</v>
      </c>
      <c r="J12" s="213"/>
      <c r="K12" s="213" t="s">
        <v>1603</v>
      </c>
      <c r="L12" s="213" t="s">
        <v>2606</v>
      </c>
    </row>
    <row r="13" spans="1:20" ht="180">
      <c r="A13" s="213">
        <f t="shared" si="0"/>
        <v>9</v>
      </c>
      <c r="B13" s="213" t="s">
        <v>2689</v>
      </c>
      <c r="C13" s="213" t="s">
        <v>2606</v>
      </c>
      <c r="D13" s="213">
        <v>10000</v>
      </c>
      <c r="E13" s="213" t="s">
        <v>2706</v>
      </c>
      <c r="F13" s="220" t="s">
        <v>2707</v>
      </c>
      <c r="G13" s="211" t="s">
        <v>2714</v>
      </c>
      <c r="H13" s="214">
        <v>42303</v>
      </c>
      <c r="I13" s="213" t="s">
        <v>2715</v>
      </c>
      <c r="J13" s="213"/>
      <c r="K13" s="213" t="s">
        <v>1603</v>
      </c>
      <c r="L13" s="213" t="s">
        <v>2606</v>
      </c>
    </row>
    <row r="14" spans="1:20" ht="180">
      <c r="A14" s="213">
        <f t="shared" si="0"/>
        <v>10</v>
      </c>
      <c r="B14" s="213" t="s">
        <v>2689</v>
      </c>
      <c r="C14" s="213" t="s">
        <v>2606</v>
      </c>
      <c r="D14" s="213">
        <v>3202</v>
      </c>
      <c r="E14" s="213" t="s">
        <v>2706</v>
      </c>
      <c r="F14" s="220" t="s">
        <v>2707</v>
      </c>
      <c r="G14" s="211" t="s">
        <v>2716</v>
      </c>
      <c r="H14" s="214">
        <v>42304</v>
      </c>
      <c r="I14" s="213" t="s">
        <v>2717</v>
      </c>
      <c r="J14" s="213"/>
      <c r="K14" s="213" t="s">
        <v>1603</v>
      </c>
      <c r="L14" s="213" t="s">
        <v>2606</v>
      </c>
    </row>
    <row r="15" spans="1:20" ht="180">
      <c r="A15" s="213">
        <f t="shared" si="0"/>
        <v>11</v>
      </c>
      <c r="B15" s="213" t="s">
        <v>2689</v>
      </c>
      <c r="C15" s="213" t="s">
        <v>2606</v>
      </c>
      <c r="D15" s="213">
        <v>835</v>
      </c>
      <c r="E15" s="213" t="s">
        <v>2706</v>
      </c>
      <c r="F15" s="220" t="s">
        <v>2707</v>
      </c>
      <c r="G15" s="211" t="s">
        <v>2718</v>
      </c>
      <c r="H15" s="214">
        <v>42304</v>
      </c>
      <c r="I15" s="213" t="s">
        <v>2719</v>
      </c>
      <c r="J15" s="213"/>
      <c r="K15" s="213" t="s">
        <v>1603</v>
      </c>
      <c r="L15" s="213" t="s">
        <v>2606</v>
      </c>
    </row>
    <row r="16" spans="1:20" ht="180">
      <c r="A16" s="213">
        <f t="shared" si="0"/>
        <v>12</v>
      </c>
      <c r="B16" s="213" t="s">
        <v>2689</v>
      </c>
      <c r="C16" s="213" t="s">
        <v>2606</v>
      </c>
      <c r="D16" s="213">
        <v>922</v>
      </c>
      <c r="E16" s="213" t="s">
        <v>2706</v>
      </c>
      <c r="F16" s="220" t="s">
        <v>2707</v>
      </c>
      <c r="G16" s="211" t="s">
        <v>2720</v>
      </c>
      <c r="H16" s="214">
        <v>42304</v>
      </c>
      <c r="I16" s="213" t="s">
        <v>2721</v>
      </c>
      <c r="J16" s="213"/>
      <c r="K16" s="213" t="s">
        <v>1603</v>
      </c>
      <c r="L16" s="213" t="s">
        <v>2606</v>
      </c>
    </row>
    <row r="17" spans="1:12" ht="180">
      <c r="A17" s="213">
        <f t="shared" si="0"/>
        <v>13</v>
      </c>
      <c r="B17" s="213" t="s">
        <v>2689</v>
      </c>
      <c r="C17" s="213" t="s">
        <v>2606</v>
      </c>
      <c r="D17" s="213">
        <v>848</v>
      </c>
      <c r="E17" s="213" t="s">
        <v>2722</v>
      </c>
      <c r="F17" s="220" t="s">
        <v>2723</v>
      </c>
      <c r="G17" s="211" t="s">
        <v>2724</v>
      </c>
      <c r="H17" s="214">
        <v>42576</v>
      </c>
      <c r="I17" s="213" t="s">
        <v>2725</v>
      </c>
      <c r="J17" s="213"/>
      <c r="K17" s="213" t="s">
        <v>1603</v>
      </c>
      <c r="L17" s="213" t="s">
        <v>2606</v>
      </c>
    </row>
    <row r="18" spans="1:12" ht="180">
      <c r="A18" s="213">
        <f t="shared" si="0"/>
        <v>14</v>
      </c>
      <c r="B18" s="213" t="s">
        <v>2689</v>
      </c>
      <c r="C18" s="213" t="s">
        <v>2606</v>
      </c>
      <c r="D18" s="213">
        <v>23670</v>
      </c>
      <c r="E18" s="213" t="s">
        <v>2726</v>
      </c>
      <c r="F18" s="220" t="s">
        <v>2707</v>
      </c>
      <c r="G18" s="211" t="s">
        <v>2727</v>
      </c>
      <c r="H18" s="214">
        <v>42391</v>
      </c>
      <c r="I18" s="213" t="s">
        <v>2728</v>
      </c>
      <c r="J18" s="213"/>
      <c r="K18" s="213" t="s">
        <v>1603</v>
      </c>
      <c r="L18" s="213" t="s">
        <v>2606</v>
      </c>
    </row>
    <row r="19" spans="1:12" ht="180">
      <c r="A19" s="213">
        <f t="shared" si="0"/>
        <v>15</v>
      </c>
      <c r="B19" s="213" t="s">
        <v>2689</v>
      </c>
      <c r="C19" s="213" t="s">
        <v>2606</v>
      </c>
      <c r="D19" s="213">
        <v>21607</v>
      </c>
      <c r="E19" s="213" t="s">
        <v>2726</v>
      </c>
      <c r="F19" s="220" t="s">
        <v>2707</v>
      </c>
      <c r="G19" s="211" t="s">
        <v>2729</v>
      </c>
      <c r="H19" s="214">
        <v>42391</v>
      </c>
      <c r="I19" s="213" t="s">
        <v>2730</v>
      </c>
      <c r="J19" s="213"/>
      <c r="K19" s="213" t="s">
        <v>1603</v>
      </c>
      <c r="L19" s="213" t="s">
        <v>2606</v>
      </c>
    </row>
    <row r="20" spans="1:12" ht="180">
      <c r="A20" s="213">
        <f t="shared" si="0"/>
        <v>16</v>
      </c>
      <c r="B20" s="213" t="s">
        <v>2689</v>
      </c>
      <c r="C20" s="213" t="s">
        <v>2606</v>
      </c>
      <c r="D20" s="213">
        <v>35240</v>
      </c>
      <c r="E20" s="213" t="s">
        <v>2726</v>
      </c>
      <c r="F20" s="220" t="s">
        <v>2707</v>
      </c>
      <c r="G20" s="211" t="s">
        <v>2731</v>
      </c>
      <c r="H20" s="214">
        <v>42391</v>
      </c>
      <c r="I20" s="213" t="s">
        <v>2732</v>
      </c>
      <c r="J20" s="213"/>
      <c r="K20" s="213" t="s">
        <v>1603</v>
      </c>
      <c r="L20" s="213" t="s">
        <v>2606</v>
      </c>
    </row>
    <row r="21" spans="1:12" ht="180">
      <c r="A21" s="213">
        <f t="shared" si="0"/>
        <v>17</v>
      </c>
      <c r="B21" s="213" t="s">
        <v>2689</v>
      </c>
      <c r="C21" s="213" t="s">
        <v>2606</v>
      </c>
      <c r="D21" s="213">
        <v>19706</v>
      </c>
      <c r="E21" s="213" t="s">
        <v>2726</v>
      </c>
      <c r="F21" s="220" t="s">
        <v>2707</v>
      </c>
      <c r="G21" s="211" t="s">
        <v>2733</v>
      </c>
      <c r="H21" s="214">
        <v>42391</v>
      </c>
      <c r="I21" s="213" t="s">
        <v>2734</v>
      </c>
      <c r="J21" s="213"/>
      <c r="K21" s="213" t="s">
        <v>2735</v>
      </c>
      <c r="L21" s="213"/>
    </row>
    <row r="22" spans="1:12" ht="180">
      <c r="A22" s="213">
        <f t="shared" si="0"/>
        <v>18</v>
      </c>
      <c r="B22" s="213" t="s">
        <v>2689</v>
      </c>
      <c r="C22" s="213" t="s">
        <v>2606</v>
      </c>
      <c r="D22" s="213">
        <v>18354</v>
      </c>
      <c r="E22" s="213" t="s">
        <v>2726</v>
      </c>
      <c r="F22" s="220" t="s">
        <v>2707</v>
      </c>
      <c r="G22" s="211" t="s">
        <v>2736</v>
      </c>
      <c r="H22" s="214">
        <v>42391</v>
      </c>
      <c r="I22" s="213" t="s">
        <v>2737</v>
      </c>
      <c r="J22" s="213"/>
      <c r="K22" s="213" t="s">
        <v>1603</v>
      </c>
      <c r="L22" s="213" t="s">
        <v>2606</v>
      </c>
    </row>
    <row r="23" spans="1:12" ht="180">
      <c r="A23" s="213">
        <f t="shared" si="0"/>
        <v>19</v>
      </c>
      <c r="B23" s="213" t="s">
        <v>2689</v>
      </c>
      <c r="C23" s="213" t="s">
        <v>2606</v>
      </c>
      <c r="D23" s="213">
        <v>18701</v>
      </c>
      <c r="E23" s="213" t="s">
        <v>2726</v>
      </c>
      <c r="F23" s="220" t="s">
        <v>2707</v>
      </c>
      <c r="G23" s="211" t="s">
        <v>2738</v>
      </c>
      <c r="H23" s="214">
        <v>42391</v>
      </c>
      <c r="I23" s="213" t="s">
        <v>2739</v>
      </c>
      <c r="J23" s="213"/>
      <c r="K23" s="213" t="s">
        <v>1603</v>
      </c>
      <c r="L23" s="213" t="s">
        <v>2606</v>
      </c>
    </row>
    <row r="24" spans="1:12" ht="180">
      <c r="A24" s="213">
        <f t="shared" si="0"/>
        <v>20</v>
      </c>
      <c r="B24" s="213" t="s">
        <v>2689</v>
      </c>
      <c r="C24" s="213" t="s">
        <v>2606</v>
      </c>
      <c r="D24" s="213">
        <v>22614</v>
      </c>
      <c r="E24" s="213" t="s">
        <v>2726</v>
      </c>
      <c r="F24" s="220" t="s">
        <v>2707</v>
      </c>
      <c r="G24" s="211" t="s">
        <v>2740</v>
      </c>
      <c r="H24" s="214">
        <v>42391</v>
      </c>
      <c r="I24" s="213" t="s">
        <v>2741</v>
      </c>
      <c r="J24" s="213"/>
      <c r="K24" s="213" t="s">
        <v>1603</v>
      </c>
      <c r="L24" s="213" t="s">
        <v>2606</v>
      </c>
    </row>
    <row r="25" spans="1:12" ht="180">
      <c r="A25" s="213">
        <f t="shared" si="0"/>
        <v>21</v>
      </c>
      <c r="B25" s="213" t="s">
        <v>2689</v>
      </c>
      <c r="C25" s="213" t="s">
        <v>2606</v>
      </c>
      <c r="D25" s="213">
        <v>12440</v>
      </c>
      <c r="E25" s="213" t="s">
        <v>2726</v>
      </c>
      <c r="F25" s="220" t="s">
        <v>2707</v>
      </c>
      <c r="G25" s="211" t="s">
        <v>2742</v>
      </c>
      <c r="H25" s="214">
        <v>42391</v>
      </c>
      <c r="I25" s="213" t="s">
        <v>2743</v>
      </c>
      <c r="J25" s="213"/>
      <c r="K25" s="213" t="s">
        <v>2735</v>
      </c>
      <c r="L25" s="213"/>
    </row>
    <row r="26" spans="1:12" ht="180">
      <c r="A26" s="213">
        <f t="shared" si="0"/>
        <v>22</v>
      </c>
      <c r="B26" s="213" t="s">
        <v>2689</v>
      </c>
      <c r="C26" s="213" t="s">
        <v>2606</v>
      </c>
      <c r="D26" s="213">
        <v>16108</v>
      </c>
      <c r="E26" s="213" t="s">
        <v>2726</v>
      </c>
      <c r="F26" s="220" t="s">
        <v>2707</v>
      </c>
      <c r="G26" s="211" t="s">
        <v>2744</v>
      </c>
      <c r="H26" s="214">
        <v>42391</v>
      </c>
      <c r="I26" s="213" t="s">
        <v>2745</v>
      </c>
      <c r="J26" s="213"/>
      <c r="K26" s="213" t="s">
        <v>2735</v>
      </c>
      <c r="L26" s="213"/>
    </row>
    <row r="27" spans="1:12" ht="180">
      <c r="A27" s="213">
        <f t="shared" si="0"/>
        <v>23</v>
      </c>
      <c r="B27" s="213" t="s">
        <v>2689</v>
      </c>
      <c r="C27" s="213" t="s">
        <v>2606</v>
      </c>
      <c r="D27" s="213">
        <v>25040</v>
      </c>
      <c r="E27" s="213" t="s">
        <v>2726</v>
      </c>
      <c r="F27" s="220" t="s">
        <v>2707</v>
      </c>
      <c r="G27" s="211" t="s">
        <v>2746</v>
      </c>
      <c r="H27" s="214">
        <v>42391</v>
      </c>
      <c r="I27" s="213" t="s">
        <v>2747</v>
      </c>
      <c r="J27" s="213"/>
      <c r="K27" s="213" t="s">
        <v>2735</v>
      </c>
      <c r="L27" s="213"/>
    </row>
    <row r="28" spans="1:12" ht="180">
      <c r="A28" s="213">
        <f t="shared" si="0"/>
        <v>24</v>
      </c>
      <c r="B28" s="213" t="s">
        <v>2689</v>
      </c>
      <c r="C28" s="213" t="s">
        <v>2606</v>
      </c>
      <c r="D28" s="213">
        <v>19609</v>
      </c>
      <c r="E28" s="213" t="s">
        <v>2726</v>
      </c>
      <c r="F28" s="220" t="s">
        <v>2707</v>
      </c>
      <c r="G28" s="211" t="s">
        <v>2748</v>
      </c>
      <c r="H28" s="214">
        <v>42391</v>
      </c>
      <c r="I28" s="213" t="s">
        <v>2749</v>
      </c>
      <c r="J28" s="213"/>
      <c r="K28" s="213" t="s">
        <v>2735</v>
      </c>
      <c r="L28" s="213"/>
    </row>
    <row r="29" spans="1:12" ht="180">
      <c r="A29" s="213">
        <f t="shared" si="0"/>
        <v>25</v>
      </c>
      <c r="B29" s="213" t="s">
        <v>2689</v>
      </c>
      <c r="C29" s="213" t="s">
        <v>2606</v>
      </c>
      <c r="D29" s="213">
        <v>20000</v>
      </c>
      <c r="E29" s="213" t="s">
        <v>2726</v>
      </c>
      <c r="F29" s="220" t="s">
        <v>2707</v>
      </c>
      <c r="G29" s="211" t="s">
        <v>2750</v>
      </c>
      <c r="H29" s="214">
        <v>42391</v>
      </c>
      <c r="I29" s="213" t="s">
        <v>2751</v>
      </c>
      <c r="J29" s="213"/>
      <c r="K29" s="213" t="s">
        <v>2735</v>
      </c>
      <c r="L29" s="213"/>
    </row>
    <row r="30" spans="1:12" ht="180">
      <c r="A30" s="213">
        <f t="shared" si="0"/>
        <v>26</v>
      </c>
      <c r="B30" s="213" t="s">
        <v>2689</v>
      </c>
      <c r="C30" s="213" t="s">
        <v>2606</v>
      </c>
      <c r="D30" s="213">
        <v>15984</v>
      </c>
      <c r="E30" s="213" t="s">
        <v>2726</v>
      </c>
      <c r="F30" s="220" t="s">
        <v>2707</v>
      </c>
      <c r="G30" s="211" t="s">
        <v>2752</v>
      </c>
      <c r="H30" s="214">
        <v>42391</v>
      </c>
      <c r="I30" s="213" t="s">
        <v>2753</v>
      </c>
      <c r="J30" s="213"/>
      <c r="K30" s="213" t="s">
        <v>2735</v>
      </c>
      <c r="L30" s="213"/>
    </row>
    <row r="31" spans="1:12" ht="180">
      <c r="A31" s="213">
        <f t="shared" si="0"/>
        <v>27</v>
      </c>
      <c r="B31" s="213" t="s">
        <v>2689</v>
      </c>
      <c r="C31" s="213" t="s">
        <v>2606</v>
      </c>
      <c r="D31" s="213">
        <v>18220</v>
      </c>
      <c r="E31" s="213" t="s">
        <v>2726</v>
      </c>
      <c r="F31" s="220" t="s">
        <v>2707</v>
      </c>
      <c r="G31" s="211" t="s">
        <v>2754</v>
      </c>
      <c r="H31" s="214">
        <v>42391</v>
      </c>
      <c r="I31" s="213" t="s">
        <v>2755</v>
      </c>
      <c r="J31" s="213"/>
      <c r="K31" s="213" t="s">
        <v>2735</v>
      </c>
      <c r="L31" s="213"/>
    </row>
    <row r="32" spans="1:12" ht="180">
      <c r="A32" s="213">
        <f t="shared" si="0"/>
        <v>28</v>
      </c>
      <c r="B32" s="213" t="s">
        <v>2689</v>
      </c>
      <c r="C32" s="213" t="s">
        <v>2606</v>
      </c>
      <c r="D32" s="213">
        <v>10508</v>
      </c>
      <c r="E32" s="213" t="s">
        <v>2726</v>
      </c>
      <c r="F32" s="220" t="s">
        <v>2707</v>
      </c>
      <c r="G32" s="211" t="s">
        <v>2756</v>
      </c>
      <c r="H32" s="214">
        <v>42391</v>
      </c>
      <c r="I32" s="213" t="s">
        <v>2757</v>
      </c>
      <c r="J32" s="213"/>
      <c r="K32" s="213" t="s">
        <v>2735</v>
      </c>
      <c r="L32" s="213"/>
    </row>
    <row r="33" spans="1:12" ht="180">
      <c r="A33" s="213">
        <f t="shared" si="0"/>
        <v>29</v>
      </c>
      <c r="B33" s="213" t="s">
        <v>2689</v>
      </c>
      <c r="C33" s="213" t="s">
        <v>2606</v>
      </c>
      <c r="D33" s="213">
        <v>14022</v>
      </c>
      <c r="E33" s="213" t="s">
        <v>2726</v>
      </c>
      <c r="F33" s="220" t="s">
        <v>2707</v>
      </c>
      <c r="G33" s="211" t="s">
        <v>2758</v>
      </c>
      <c r="H33" s="214">
        <v>42391</v>
      </c>
      <c r="I33" s="213" t="s">
        <v>2759</v>
      </c>
      <c r="J33" s="213"/>
      <c r="K33" s="213" t="s">
        <v>2735</v>
      </c>
      <c r="L33" s="213"/>
    </row>
    <row r="34" spans="1:12" ht="180">
      <c r="A34" s="213">
        <f t="shared" si="0"/>
        <v>30</v>
      </c>
      <c r="B34" s="213" t="s">
        <v>2689</v>
      </c>
      <c r="C34" s="213" t="s">
        <v>2606</v>
      </c>
      <c r="D34" s="213">
        <v>16069</v>
      </c>
      <c r="E34" s="213" t="s">
        <v>2726</v>
      </c>
      <c r="F34" s="220" t="s">
        <v>2707</v>
      </c>
      <c r="G34" s="211" t="s">
        <v>2760</v>
      </c>
      <c r="H34" s="214">
        <v>42391</v>
      </c>
      <c r="I34" s="213" t="s">
        <v>2761</v>
      </c>
      <c r="J34" s="213"/>
      <c r="K34" s="213" t="s">
        <v>2735</v>
      </c>
      <c r="L34" s="213"/>
    </row>
    <row r="35" spans="1:12" ht="180">
      <c r="A35" s="213">
        <f t="shared" si="0"/>
        <v>31</v>
      </c>
      <c r="B35" s="213" t="s">
        <v>2689</v>
      </c>
      <c r="C35" s="213" t="s">
        <v>2606</v>
      </c>
      <c r="D35" s="213">
        <v>31504</v>
      </c>
      <c r="E35" s="213" t="s">
        <v>2726</v>
      </c>
      <c r="F35" s="220" t="s">
        <v>2707</v>
      </c>
      <c r="G35" s="211" t="s">
        <v>2762</v>
      </c>
      <c r="H35" s="214">
        <v>42391</v>
      </c>
      <c r="I35" s="213" t="s">
        <v>2763</v>
      </c>
      <c r="J35" s="213"/>
      <c r="K35" s="213" t="s">
        <v>2735</v>
      </c>
      <c r="L35" s="213"/>
    </row>
    <row r="36" spans="1:12" ht="180">
      <c r="A36" s="213">
        <f t="shared" si="0"/>
        <v>32</v>
      </c>
      <c r="B36" s="213" t="s">
        <v>2689</v>
      </c>
      <c r="C36" s="213" t="s">
        <v>2606</v>
      </c>
      <c r="D36" s="213">
        <v>17933</v>
      </c>
      <c r="E36" s="213" t="s">
        <v>2726</v>
      </c>
      <c r="F36" s="220" t="s">
        <v>2707</v>
      </c>
      <c r="G36" s="211" t="s">
        <v>2764</v>
      </c>
      <c r="H36" s="214">
        <v>42391</v>
      </c>
      <c r="I36" s="213" t="s">
        <v>2765</v>
      </c>
      <c r="J36" s="213"/>
      <c r="K36" s="213" t="s">
        <v>1603</v>
      </c>
      <c r="L36" s="213" t="s">
        <v>2606</v>
      </c>
    </row>
    <row r="37" spans="1:12" ht="180">
      <c r="A37" s="213">
        <f t="shared" si="0"/>
        <v>33</v>
      </c>
      <c r="B37" s="213" t="s">
        <v>2689</v>
      </c>
      <c r="C37" s="213" t="s">
        <v>2606</v>
      </c>
      <c r="D37" s="213">
        <v>661</v>
      </c>
      <c r="E37" s="213" t="s">
        <v>2766</v>
      </c>
      <c r="F37" s="220" t="s">
        <v>2703</v>
      </c>
      <c r="G37" s="211" t="s">
        <v>2767</v>
      </c>
      <c r="H37" s="214">
        <v>42717</v>
      </c>
      <c r="I37" s="213" t="s">
        <v>2768</v>
      </c>
      <c r="J37" s="213"/>
      <c r="K37" s="213" t="s">
        <v>1603</v>
      </c>
      <c r="L37" s="213" t="s">
        <v>2606</v>
      </c>
    </row>
    <row r="38" spans="1:12" ht="180">
      <c r="A38" s="213">
        <f t="shared" si="0"/>
        <v>34</v>
      </c>
      <c r="B38" s="213" t="s">
        <v>2689</v>
      </c>
      <c r="C38" s="213" t="s">
        <v>2606</v>
      </c>
      <c r="D38" s="213">
        <v>2488</v>
      </c>
      <c r="E38" s="213" t="s">
        <v>2706</v>
      </c>
      <c r="F38" s="220" t="s">
        <v>2707</v>
      </c>
      <c r="G38" s="211" t="s">
        <v>2769</v>
      </c>
      <c r="H38" s="214">
        <v>42530</v>
      </c>
      <c r="I38" s="213" t="s">
        <v>2770</v>
      </c>
      <c r="J38" s="213"/>
      <c r="K38" s="213" t="s">
        <v>1603</v>
      </c>
      <c r="L38" s="213" t="s">
        <v>2606</v>
      </c>
    </row>
    <row r="39" spans="1:12" ht="180">
      <c r="A39" s="213">
        <f t="shared" si="0"/>
        <v>35</v>
      </c>
      <c r="B39" s="213" t="s">
        <v>2689</v>
      </c>
      <c r="C39" s="213" t="s">
        <v>2606</v>
      </c>
      <c r="D39" s="213">
        <v>1919</v>
      </c>
      <c r="E39" s="213" t="s">
        <v>2706</v>
      </c>
      <c r="F39" s="220" t="s">
        <v>2707</v>
      </c>
      <c r="G39" s="211" t="s">
        <v>2771</v>
      </c>
      <c r="H39" s="214">
        <v>42530</v>
      </c>
      <c r="I39" s="213" t="s">
        <v>2772</v>
      </c>
      <c r="J39" s="213"/>
      <c r="K39" s="213" t="s">
        <v>1603</v>
      </c>
      <c r="L39" s="213" t="s">
        <v>2606</v>
      </c>
    </row>
    <row r="40" spans="1:12" ht="180">
      <c r="A40" s="213">
        <f t="shared" si="0"/>
        <v>36</v>
      </c>
      <c r="B40" s="213" t="s">
        <v>2689</v>
      </c>
      <c r="C40" s="213" t="s">
        <v>2606</v>
      </c>
      <c r="D40" s="213">
        <v>1331</v>
      </c>
      <c r="E40" s="213" t="s">
        <v>2706</v>
      </c>
      <c r="F40" s="220" t="s">
        <v>2707</v>
      </c>
      <c r="G40" s="211" t="s">
        <v>2773</v>
      </c>
      <c r="H40" s="214">
        <v>42530</v>
      </c>
      <c r="I40" s="213" t="s">
        <v>2774</v>
      </c>
      <c r="J40" s="213"/>
      <c r="K40" s="213" t="s">
        <v>1603</v>
      </c>
      <c r="L40" s="213" t="s">
        <v>2606</v>
      </c>
    </row>
    <row r="41" spans="1:12" ht="180">
      <c r="A41" s="213">
        <f t="shared" si="0"/>
        <v>37</v>
      </c>
      <c r="B41" s="213" t="s">
        <v>2689</v>
      </c>
      <c r="C41" s="213" t="s">
        <v>2606</v>
      </c>
      <c r="D41" s="213">
        <v>2004</v>
      </c>
      <c r="E41" s="213" t="s">
        <v>2706</v>
      </c>
      <c r="F41" s="220" t="s">
        <v>2707</v>
      </c>
      <c r="G41" s="211" t="s">
        <v>2775</v>
      </c>
      <c r="H41" s="214">
        <v>42530</v>
      </c>
      <c r="I41" s="213" t="s">
        <v>2776</v>
      </c>
      <c r="J41" s="213"/>
      <c r="K41" s="213" t="s">
        <v>1603</v>
      </c>
      <c r="L41" s="213" t="s">
        <v>2606</v>
      </c>
    </row>
    <row r="42" spans="1:12" ht="180">
      <c r="A42" s="213">
        <f t="shared" si="0"/>
        <v>38</v>
      </c>
      <c r="B42" s="213" t="s">
        <v>2689</v>
      </c>
      <c r="C42" s="213" t="s">
        <v>2606</v>
      </c>
      <c r="D42" s="213">
        <v>2004</v>
      </c>
      <c r="E42" s="213" t="s">
        <v>2706</v>
      </c>
      <c r="F42" s="220" t="s">
        <v>2707</v>
      </c>
      <c r="G42" s="211" t="s">
        <v>2777</v>
      </c>
      <c r="H42" s="214">
        <v>42530</v>
      </c>
      <c r="I42" s="213" t="s">
        <v>2778</v>
      </c>
      <c r="J42" s="213"/>
      <c r="K42" s="213" t="s">
        <v>1603</v>
      </c>
      <c r="L42" s="213" t="s">
        <v>2606</v>
      </c>
    </row>
    <row r="43" spans="1:12" ht="180">
      <c r="A43" s="213">
        <f t="shared" si="0"/>
        <v>39</v>
      </c>
      <c r="B43" s="213" t="s">
        <v>2689</v>
      </c>
      <c r="C43" s="213" t="s">
        <v>2606</v>
      </c>
      <c r="D43" s="213">
        <v>894</v>
      </c>
      <c r="E43" s="213" t="s">
        <v>2706</v>
      </c>
      <c r="F43" s="220" t="s">
        <v>2707</v>
      </c>
      <c r="G43" s="211" t="s">
        <v>2779</v>
      </c>
      <c r="H43" s="214">
        <v>42530</v>
      </c>
      <c r="I43" s="213" t="s">
        <v>2780</v>
      </c>
      <c r="J43" s="213"/>
      <c r="K43" s="213" t="s">
        <v>1603</v>
      </c>
      <c r="L43" s="213" t="s">
        <v>2606</v>
      </c>
    </row>
    <row r="44" spans="1:12" ht="180">
      <c r="A44" s="213">
        <f t="shared" si="0"/>
        <v>40</v>
      </c>
      <c r="B44" s="213" t="s">
        <v>2689</v>
      </c>
      <c r="C44" s="213" t="s">
        <v>2606</v>
      </c>
      <c r="D44" s="213">
        <v>80</v>
      </c>
      <c r="E44" s="213" t="s">
        <v>2781</v>
      </c>
      <c r="F44" s="220" t="s">
        <v>2782</v>
      </c>
      <c r="G44" s="211" t="s">
        <v>2783</v>
      </c>
      <c r="H44" s="214">
        <v>42584</v>
      </c>
      <c r="I44" s="213" t="s">
        <v>2784</v>
      </c>
      <c r="J44" s="213"/>
      <c r="K44" s="213" t="s">
        <v>1603</v>
      </c>
      <c r="L44" s="213" t="s">
        <v>2606</v>
      </c>
    </row>
    <row r="45" spans="1:12" ht="180">
      <c r="A45" s="213">
        <f t="shared" si="0"/>
        <v>41</v>
      </c>
      <c r="B45" s="213" t="s">
        <v>2689</v>
      </c>
      <c r="C45" s="213" t="s">
        <v>2606</v>
      </c>
      <c r="D45" s="213">
        <v>972</v>
      </c>
      <c r="E45" s="213" t="s">
        <v>2785</v>
      </c>
      <c r="F45" s="220" t="s">
        <v>2786</v>
      </c>
      <c r="G45" s="211" t="s">
        <v>2787</v>
      </c>
      <c r="H45" s="214">
        <v>42586</v>
      </c>
      <c r="I45" s="213" t="s">
        <v>2788</v>
      </c>
      <c r="J45" s="213"/>
      <c r="K45" s="213" t="s">
        <v>1603</v>
      </c>
      <c r="L45" s="213" t="s">
        <v>2606</v>
      </c>
    </row>
    <row r="46" spans="1:12" ht="180">
      <c r="A46" s="213">
        <f t="shared" si="0"/>
        <v>42</v>
      </c>
      <c r="B46" s="213" t="s">
        <v>2689</v>
      </c>
      <c r="C46" s="213" t="s">
        <v>2606</v>
      </c>
      <c r="D46" s="213">
        <v>109</v>
      </c>
      <c r="E46" s="213" t="s">
        <v>2789</v>
      </c>
      <c r="F46" s="220" t="s">
        <v>2790</v>
      </c>
      <c r="G46" s="211" t="s">
        <v>2791</v>
      </c>
      <c r="H46" s="214">
        <v>42598</v>
      </c>
      <c r="I46" s="213" t="s">
        <v>2792</v>
      </c>
      <c r="J46" s="213"/>
      <c r="K46" s="213" t="s">
        <v>1603</v>
      </c>
      <c r="L46" s="213" t="s">
        <v>2606</v>
      </c>
    </row>
    <row r="47" spans="1:12" ht="180">
      <c r="A47" s="213">
        <f t="shared" si="0"/>
        <v>43</v>
      </c>
      <c r="B47" s="213" t="s">
        <v>2689</v>
      </c>
      <c r="C47" s="213" t="s">
        <v>2606</v>
      </c>
      <c r="D47" s="213">
        <v>63</v>
      </c>
      <c r="E47" s="213" t="s">
        <v>2793</v>
      </c>
      <c r="F47" s="220" t="s">
        <v>2794</v>
      </c>
      <c r="G47" s="211" t="s">
        <v>2795</v>
      </c>
      <c r="H47" s="214">
        <v>42640</v>
      </c>
      <c r="I47" s="213" t="s">
        <v>2796</v>
      </c>
      <c r="J47" s="213"/>
      <c r="K47" s="213" t="s">
        <v>1603</v>
      </c>
      <c r="L47" s="213" t="s">
        <v>2606</v>
      </c>
    </row>
    <row r="48" spans="1:12" ht="180">
      <c r="A48" s="213">
        <f t="shared" si="0"/>
        <v>44</v>
      </c>
      <c r="B48" s="213" t="s">
        <v>2689</v>
      </c>
      <c r="C48" s="213" t="s">
        <v>2606</v>
      </c>
      <c r="D48" s="213">
        <v>411482</v>
      </c>
      <c r="E48" s="213" t="s">
        <v>2797</v>
      </c>
      <c r="F48" s="220" t="s">
        <v>2798</v>
      </c>
      <c r="G48" s="211" t="s">
        <v>2799</v>
      </c>
      <c r="H48" s="214">
        <v>43188</v>
      </c>
      <c r="I48" s="213" t="s">
        <v>2800</v>
      </c>
      <c r="J48" s="213"/>
      <c r="K48" s="213" t="s">
        <v>1603</v>
      </c>
      <c r="L48" s="213" t="s">
        <v>2606</v>
      </c>
    </row>
    <row r="49" spans="1:12" ht="180">
      <c r="A49" s="213">
        <f t="shared" si="0"/>
        <v>45</v>
      </c>
      <c r="B49" s="213" t="s">
        <v>2689</v>
      </c>
      <c r="C49" s="213" t="s">
        <v>2606</v>
      </c>
      <c r="D49" s="213">
        <v>118</v>
      </c>
      <c r="E49" s="213" t="s">
        <v>2801</v>
      </c>
      <c r="F49" s="220" t="s">
        <v>2802</v>
      </c>
      <c r="G49" s="211" t="s">
        <v>2803</v>
      </c>
      <c r="H49" s="214">
        <v>42801</v>
      </c>
      <c r="I49" s="213" t="s">
        <v>2804</v>
      </c>
      <c r="J49" s="213"/>
      <c r="K49" s="213" t="s">
        <v>1603</v>
      </c>
      <c r="L49" s="213" t="s">
        <v>2606</v>
      </c>
    </row>
    <row r="50" spans="1:12" ht="180">
      <c r="A50" s="213">
        <f t="shared" si="0"/>
        <v>46</v>
      </c>
      <c r="B50" s="213" t="s">
        <v>2689</v>
      </c>
      <c r="C50" s="213" t="s">
        <v>2606</v>
      </c>
      <c r="D50" s="213">
        <v>81</v>
      </c>
      <c r="E50" s="213" t="s">
        <v>2805</v>
      </c>
      <c r="F50" s="220" t="s">
        <v>2806</v>
      </c>
      <c r="G50" s="211" t="s">
        <v>2807</v>
      </c>
      <c r="H50" s="214">
        <v>42782</v>
      </c>
      <c r="I50" s="213" t="s">
        <v>2808</v>
      </c>
      <c r="J50" s="213"/>
      <c r="K50" s="213" t="s">
        <v>1603</v>
      </c>
      <c r="L50" s="213" t="s">
        <v>2606</v>
      </c>
    </row>
    <row r="51" spans="1:12" ht="180">
      <c r="A51" s="213">
        <f t="shared" si="0"/>
        <v>47</v>
      </c>
      <c r="B51" s="213" t="s">
        <v>2689</v>
      </c>
      <c r="C51" s="213" t="s">
        <v>2606</v>
      </c>
      <c r="D51" s="213">
        <v>30000</v>
      </c>
      <c r="E51" s="213" t="s">
        <v>2809</v>
      </c>
      <c r="F51" s="220" t="s">
        <v>2810</v>
      </c>
      <c r="G51" s="211" t="s">
        <v>2811</v>
      </c>
      <c r="H51" s="214">
        <v>42838</v>
      </c>
      <c r="I51" s="213" t="s">
        <v>2812</v>
      </c>
      <c r="J51" s="213"/>
      <c r="K51" s="213" t="s">
        <v>1603</v>
      </c>
      <c r="L51" s="213" t="s">
        <v>2606</v>
      </c>
    </row>
    <row r="52" spans="1:12" ht="180">
      <c r="A52" s="213">
        <f t="shared" si="0"/>
        <v>48</v>
      </c>
      <c r="B52" s="213" t="s">
        <v>2689</v>
      </c>
      <c r="C52" s="213" t="s">
        <v>2606</v>
      </c>
      <c r="D52" s="213">
        <v>159</v>
      </c>
      <c r="E52" s="213" t="s">
        <v>2813</v>
      </c>
      <c r="F52" s="220" t="s">
        <v>2814</v>
      </c>
      <c r="G52" s="211" t="s">
        <v>2815</v>
      </c>
      <c r="H52" s="214">
        <v>42860</v>
      </c>
      <c r="I52" s="213" t="s">
        <v>2816</v>
      </c>
      <c r="J52" s="213"/>
      <c r="K52" s="213" t="s">
        <v>1603</v>
      </c>
      <c r="L52" s="213" t="s">
        <v>2606</v>
      </c>
    </row>
    <row r="53" spans="1:12" ht="180">
      <c r="A53" s="213">
        <f t="shared" si="0"/>
        <v>49</v>
      </c>
      <c r="B53" s="213" t="s">
        <v>2689</v>
      </c>
      <c r="C53" s="213" t="s">
        <v>2606</v>
      </c>
      <c r="D53" s="213">
        <v>23455</v>
      </c>
      <c r="E53" s="213" t="s">
        <v>2817</v>
      </c>
      <c r="F53" s="220" t="s">
        <v>2818</v>
      </c>
      <c r="G53" s="211" t="s">
        <v>2819</v>
      </c>
      <c r="H53" s="214">
        <v>42874</v>
      </c>
      <c r="I53" s="213" t="s">
        <v>2820</v>
      </c>
      <c r="J53" s="213"/>
      <c r="K53" s="213" t="s">
        <v>1603</v>
      </c>
      <c r="L53" s="213" t="s">
        <v>2606</v>
      </c>
    </row>
    <row r="54" spans="1:12" ht="180">
      <c r="A54" s="213">
        <f t="shared" si="0"/>
        <v>50</v>
      </c>
      <c r="B54" s="213" t="s">
        <v>2689</v>
      </c>
      <c r="C54" s="213" t="s">
        <v>2606</v>
      </c>
      <c r="D54" s="213">
        <v>516</v>
      </c>
      <c r="E54" s="213" t="s">
        <v>2817</v>
      </c>
      <c r="F54" s="220" t="s">
        <v>2818</v>
      </c>
      <c r="G54" s="211" t="s">
        <v>2821</v>
      </c>
      <c r="H54" s="214">
        <v>42874</v>
      </c>
      <c r="I54" s="213" t="s">
        <v>2822</v>
      </c>
      <c r="J54" s="213"/>
      <c r="K54" s="213" t="s">
        <v>1603</v>
      </c>
      <c r="L54" s="213" t="s">
        <v>2606</v>
      </c>
    </row>
    <row r="55" spans="1:12" ht="180">
      <c r="A55" s="213">
        <f t="shared" si="0"/>
        <v>51</v>
      </c>
      <c r="B55" s="213" t="s">
        <v>2689</v>
      </c>
      <c r="C55" s="213" t="s">
        <v>2606</v>
      </c>
      <c r="D55" s="213">
        <v>50</v>
      </c>
      <c r="E55" s="213" t="s">
        <v>2823</v>
      </c>
      <c r="F55" s="220" t="s">
        <v>2824</v>
      </c>
      <c r="G55" s="211" t="s">
        <v>2825</v>
      </c>
      <c r="H55" s="214">
        <v>42979</v>
      </c>
      <c r="I55" s="213" t="s">
        <v>2826</v>
      </c>
      <c r="J55" s="213"/>
      <c r="K55" s="213" t="s">
        <v>1603</v>
      </c>
      <c r="L55" s="213" t="s">
        <v>2606</v>
      </c>
    </row>
    <row r="56" spans="1:12" ht="180">
      <c r="A56" s="213">
        <f t="shared" si="0"/>
        <v>52</v>
      </c>
      <c r="B56" s="213" t="s">
        <v>2689</v>
      </c>
      <c r="C56" s="213" t="s">
        <v>2606</v>
      </c>
      <c r="D56" s="213">
        <v>68</v>
      </c>
      <c r="E56" s="213" t="s">
        <v>2827</v>
      </c>
      <c r="F56" s="220" t="s">
        <v>2828</v>
      </c>
      <c r="G56" s="211" t="s">
        <v>2829</v>
      </c>
      <c r="H56" s="214">
        <v>42970</v>
      </c>
      <c r="I56" s="213" t="s">
        <v>2830</v>
      </c>
      <c r="J56" s="213"/>
      <c r="K56" s="213" t="s">
        <v>1603</v>
      </c>
      <c r="L56" s="213" t="s">
        <v>2606</v>
      </c>
    </row>
    <row r="57" spans="1:12" ht="180">
      <c r="A57" s="213">
        <f t="shared" si="0"/>
        <v>53</v>
      </c>
      <c r="B57" s="213" t="s">
        <v>2689</v>
      </c>
      <c r="C57" s="213" t="s">
        <v>2606</v>
      </c>
      <c r="D57" s="213">
        <v>4</v>
      </c>
      <c r="E57" s="213" t="s">
        <v>2831</v>
      </c>
      <c r="F57" s="220" t="s">
        <v>2832</v>
      </c>
      <c r="G57" s="211" t="s">
        <v>2833</v>
      </c>
      <c r="H57" s="214">
        <v>42944</v>
      </c>
      <c r="I57" s="213" t="s">
        <v>2834</v>
      </c>
      <c r="J57" s="213"/>
      <c r="K57" s="213" t="s">
        <v>1603</v>
      </c>
      <c r="L57" s="213" t="s">
        <v>2606</v>
      </c>
    </row>
    <row r="58" spans="1:12" ht="180">
      <c r="A58" s="213">
        <f t="shared" si="0"/>
        <v>54</v>
      </c>
      <c r="B58" s="213" t="s">
        <v>2689</v>
      </c>
      <c r="C58" s="213" t="s">
        <v>2606</v>
      </c>
      <c r="D58" s="213">
        <v>37000</v>
      </c>
      <c r="E58" s="213" t="s">
        <v>2606</v>
      </c>
      <c r="F58" s="220" t="s">
        <v>2835</v>
      </c>
      <c r="G58" s="211" t="s">
        <v>2836</v>
      </c>
      <c r="H58" s="214">
        <v>43012</v>
      </c>
      <c r="I58" s="213" t="s">
        <v>2837</v>
      </c>
      <c r="J58" s="213"/>
      <c r="K58" s="213" t="s">
        <v>1603</v>
      </c>
      <c r="L58" s="213" t="s">
        <v>2606</v>
      </c>
    </row>
    <row r="59" spans="1:12" ht="180">
      <c r="A59" s="213">
        <f t="shared" si="0"/>
        <v>55</v>
      </c>
      <c r="B59" s="213" t="s">
        <v>2689</v>
      </c>
      <c r="C59" s="213" t="s">
        <v>2606</v>
      </c>
      <c r="D59" s="213">
        <v>705600</v>
      </c>
      <c r="E59" s="213" t="s">
        <v>2606</v>
      </c>
      <c r="F59" s="220" t="s">
        <v>2838</v>
      </c>
      <c r="G59" s="211" t="s">
        <v>2839</v>
      </c>
      <c r="H59" s="214">
        <v>43013</v>
      </c>
      <c r="I59" s="213" t="s">
        <v>2840</v>
      </c>
      <c r="J59" s="213"/>
      <c r="K59" s="213" t="s">
        <v>1603</v>
      </c>
      <c r="L59" s="213" t="s">
        <v>2606</v>
      </c>
    </row>
    <row r="60" spans="1:12" ht="180">
      <c r="A60" s="213">
        <f t="shared" si="0"/>
        <v>56</v>
      </c>
      <c r="B60" s="213" t="s">
        <v>2689</v>
      </c>
      <c r="C60" s="213" t="s">
        <v>2606</v>
      </c>
      <c r="D60" s="213">
        <v>4628</v>
      </c>
      <c r="E60" s="213" t="s">
        <v>2606</v>
      </c>
      <c r="F60" s="220" t="s">
        <v>2841</v>
      </c>
      <c r="G60" s="211" t="s">
        <v>2842</v>
      </c>
      <c r="H60" s="214">
        <v>43030</v>
      </c>
      <c r="I60" s="213" t="s">
        <v>2843</v>
      </c>
      <c r="J60" s="213"/>
      <c r="K60" s="213" t="s">
        <v>1603</v>
      </c>
      <c r="L60" s="213" t="s">
        <v>2606</v>
      </c>
    </row>
    <row r="61" spans="1:12" ht="180">
      <c r="A61" s="213">
        <f t="shared" si="0"/>
        <v>57</v>
      </c>
      <c r="B61" s="213" t="s">
        <v>2689</v>
      </c>
      <c r="C61" s="213" t="s">
        <v>2606</v>
      </c>
      <c r="D61" s="213">
        <v>309</v>
      </c>
      <c r="E61" s="213" t="s">
        <v>2844</v>
      </c>
      <c r="F61" s="220" t="s">
        <v>2845</v>
      </c>
      <c r="G61" s="211" t="s">
        <v>2846</v>
      </c>
      <c r="H61" s="214">
        <v>43094</v>
      </c>
      <c r="I61" s="213" t="s">
        <v>2847</v>
      </c>
      <c r="J61" s="213"/>
      <c r="K61" s="213" t="s">
        <v>1603</v>
      </c>
      <c r="L61" s="213" t="s">
        <v>2606</v>
      </c>
    </row>
    <row r="62" spans="1:12" ht="180">
      <c r="A62" s="213">
        <f t="shared" si="0"/>
        <v>58</v>
      </c>
      <c r="B62" s="213" t="s">
        <v>2689</v>
      </c>
      <c r="C62" s="213" t="s">
        <v>2606</v>
      </c>
      <c r="D62" s="213">
        <v>2153</v>
      </c>
      <c r="E62" s="213" t="s">
        <v>2848</v>
      </c>
      <c r="F62" s="220" t="s">
        <v>2707</v>
      </c>
      <c r="G62" s="211" t="s">
        <v>2849</v>
      </c>
      <c r="H62" s="214">
        <v>43146</v>
      </c>
      <c r="I62" s="213" t="s">
        <v>2850</v>
      </c>
      <c r="J62" s="213"/>
      <c r="K62" s="213" t="s">
        <v>1603</v>
      </c>
      <c r="L62" s="213" t="s">
        <v>2606</v>
      </c>
    </row>
    <row r="63" spans="1:12" ht="180">
      <c r="A63" s="213">
        <f t="shared" si="0"/>
        <v>59</v>
      </c>
      <c r="B63" s="213" t="s">
        <v>2689</v>
      </c>
      <c r="C63" s="213" t="s">
        <v>2606</v>
      </c>
      <c r="D63" s="213">
        <v>800</v>
      </c>
      <c r="E63" s="213" t="s">
        <v>2851</v>
      </c>
      <c r="F63" s="220" t="s">
        <v>2707</v>
      </c>
      <c r="G63" s="211" t="s">
        <v>2852</v>
      </c>
      <c r="H63" s="214">
        <v>43151</v>
      </c>
      <c r="I63" s="213" t="s">
        <v>2853</v>
      </c>
      <c r="J63" s="213"/>
      <c r="K63" s="213" t="s">
        <v>1603</v>
      </c>
      <c r="L63" s="213" t="s">
        <v>2606</v>
      </c>
    </row>
    <row r="64" spans="1:12" ht="180">
      <c r="A64" s="213">
        <f t="shared" si="0"/>
        <v>60</v>
      </c>
      <c r="B64" s="213" t="s">
        <v>2689</v>
      </c>
      <c r="C64" s="213" t="s">
        <v>2606</v>
      </c>
      <c r="D64" s="213">
        <v>800</v>
      </c>
      <c r="E64" s="213" t="s">
        <v>2854</v>
      </c>
      <c r="F64" s="220" t="s">
        <v>2707</v>
      </c>
      <c r="G64" s="211" t="s">
        <v>2855</v>
      </c>
      <c r="H64" s="214">
        <v>43151</v>
      </c>
      <c r="I64" s="213" t="s">
        <v>2856</v>
      </c>
      <c r="J64" s="213"/>
      <c r="K64" s="213" t="s">
        <v>1603</v>
      </c>
      <c r="L64" s="213" t="s">
        <v>2606</v>
      </c>
    </row>
    <row r="65" spans="1:12" ht="180">
      <c r="A65" s="213">
        <f t="shared" si="0"/>
        <v>61</v>
      </c>
      <c r="B65" s="213" t="s">
        <v>2689</v>
      </c>
      <c r="C65" s="213" t="s">
        <v>2606</v>
      </c>
      <c r="D65" s="213">
        <v>1187</v>
      </c>
      <c r="E65" s="213" t="s">
        <v>2848</v>
      </c>
      <c r="F65" s="220" t="s">
        <v>2691</v>
      </c>
      <c r="G65" s="211" t="s">
        <v>2857</v>
      </c>
      <c r="H65" s="214">
        <v>43151</v>
      </c>
      <c r="I65" s="213" t="s">
        <v>2858</v>
      </c>
      <c r="J65" s="213"/>
      <c r="K65" s="213" t="s">
        <v>1603</v>
      </c>
      <c r="L65" s="213" t="s">
        <v>2606</v>
      </c>
    </row>
    <row r="66" spans="1:12" ht="180">
      <c r="A66" s="213">
        <f t="shared" si="0"/>
        <v>62</v>
      </c>
      <c r="B66" s="213" t="s">
        <v>2689</v>
      </c>
      <c r="C66" s="213" t="s">
        <v>2606</v>
      </c>
      <c r="D66" s="213">
        <v>1210</v>
      </c>
      <c r="E66" s="213" t="s">
        <v>2848</v>
      </c>
      <c r="F66" s="220" t="s">
        <v>2691</v>
      </c>
      <c r="G66" s="211" t="s">
        <v>2859</v>
      </c>
      <c r="H66" s="214">
        <v>43151</v>
      </c>
      <c r="I66" s="213" t="s">
        <v>2860</v>
      </c>
      <c r="J66" s="213"/>
      <c r="K66" s="213" t="s">
        <v>1603</v>
      </c>
      <c r="L66" s="213" t="s">
        <v>2606</v>
      </c>
    </row>
    <row r="67" spans="1:12" ht="180">
      <c r="A67" s="213">
        <f t="shared" si="0"/>
        <v>63</v>
      </c>
      <c r="B67" s="213" t="s">
        <v>2689</v>
      </c>
      <c r="C67" s="213" t="s">
        <v>2606</v>
      </c>
      <c r="D67" s="213">
        <v>1193</v>
      </c>
      <c r="E67" s="213" t="s">
        <v>2848</v>
      </c>
      <c r="F67" s="220" t="s">
        <v>2691</v>
      </c>
      <c r="G67" s="211" t="s">
        <v>2861</v>
      </c>
      <c r="H67" s="214">
        <v>43151</v>
      </c>
      <c r="I67" s="213" t="s">
        <v>2862</v>
      </c>
      <c r="J67" s="213"/>
      <c r="K67" s="213" t="s">
        <v>1603</v>
      </c>
      <c r="L67" s="213" t="s">
        <v>2606</v>
      </c>
    </row>
    <row r="68" spans="1:12" ht="180">
      <c r="A68" s="213">
        <f t="shared" si="0"/>
        <v>64</v>
      </c>
      <c r="B68" s="213" t="s">
        <v>2689</v>
      </c>
      <c r="C68" s="213" t="s">
        <v>2606</v>
      </c>
      <c r="D68" s="213">
        <v>1197</v>
      </c>
      <c r="E68" s="213" t="s">
        <v>2848</v>
      </c>
      <c r="F68" s="220" t="s">
        <v>2691</v>
      </c>
      <c r="G68" s="211" t="s">
        <v>2863</v>
      </c>
      <c r="H68" s="214">
        <v>43151</v>
      </c>
      <c r="I68" s="213" t="s">
        <v>2864</v>
      </c>
      <c r="J68" s="213"/>
      <c r="K68" s="213" t="s">
        <v>1603</v>
      </c>
      <c r="L68" s="213" t="s">
        <v>2606</v>
      </c>
    </row>
    <row r="69" spans="1:12" ht="180">
      <c r="A69" s="213">
        <f t="shared" si="0"/>
        <v>65</v>
      </c>
      <c r="B69" s="213" t="s">
        <v>2689</v>
      </c>
      <c r="C69" s="213" t="s">
        <v>2606</v>
      </c>
      <c r="D69" s="213">
        <v>1210</v>
      </c>
      <c r="E69" s="213" t="s">
        <v>2848</v>
      </c>
      <c r="F69" s="220" t="s">
        <v>2691</v>
      </c>
      <c r="G69" s="211" t="s">
        <v>2865</v>
      </c>
      <c r="H69" s="214">
        <v>43151</v>
      </c>
      <c r="I69" s="213" t="s">
        <v>2866</v>
      </c>
      <c r="J69" s="213"/>
      <c r="K69" s="213" t="s">
        <v>1603</v>
      </c>
      <c r="L69" s="213" t="s">
        <v>2606</v>
      </c>
    </row>
    <row r="70" spans="1:12" ht="180">
      <c r="A70" s="213">
        <f t="shared" si="0"/>
        <v>66</v>
      </c>
      <c r="B70" s="213" t="s">
        <v>2689</v>
      </c>
      <c r="C70" s="213" t="s">
        <v>2606</v>
      </c>
      <c r="D70" s="213">
        <v>1232</v>
      </c>
      <c r="E70" s="213" t="s">
        <v>2848</v>
      </c>
      <c r="F70" s="220" t="s">
        <v>2691</v>
      </c>
      <c r="G70" s="211" t="s">
        <v>2867</v>
      </c>
      <c r="H70" s="214">
        <v>43151</v>
      </c>
      <c r="I70" s="213" t="s">
        <v>2868</v>
      </c>
      <c r="J70" s="213"/>
      <c r="K70" s="213" t="s">
        <v>1603</v>
      </c>
      <c r="L70" s="213" t="s">
        <v>2606</v>
      </c>
    </row>
    <row r="71" spans="1:12" ht="180">
      <c r="A71" s="213">
        <f t="shared" ref="A71:A134" si="1">A70+1</f>
        <v>67</v>
      </c>
      <c r="B71" s="213" t="s">
        <v>2689</v>
      </c>
      <c r="C71" s="213" t="s">
        <v>2606</v>
      </c>
      <c r="D71" s="213">
        <v>1190</v>
      </c>
      <c r="E71" s="213" t="s">
        <v>2848</v>
      </c>
      <c r="F71" s="220" t="s">
        <v>2691</v>
      </c>
      <c r="G71" s="211" t="s">
        <v>2869</v>
      </c>
      <c r="H71" s="214">
        <v>43151</v>
      </c>
      <c r="I71" s="213" t="s">
        <v>2870</v>
      </c>
      <c r="J71" s="213"/>
      <c r="K71" s="213" t="s">
        <v>1603</v>
      </c>
      <c r="L71" s="213" t="s">
        <v>2606</v>
      </c>
    </row>
    <row r="72" spans="1:12" ht="180">
      <c r="A72" s="213">
        <f t="shared" si="1"/>
        <v>68</v>
      </c>
      <c r="B72" s="213" t="s">
        <v>2689</v>
      </c>
      <c r="C72" s="213" t="s">
        <v>2606</v>
      </c>
      <c r="D72" s="213">
        <v>1194</v>
      </c>
      <c r="E72" s="213" t="s">
        <v>2848</v>
      </c>
      <c r="F72" s="220" t="s">
        <v>2691</v>
      </c>
      <c r="G72" s="211" t="s">
        <v>2871</v>
      </c>
      <c r="H72" s="214">
        <v>43151</v>
      </c>
      <c r="I72" s="213" t="s">
        <v>2872</v>
      </c>
      <c r="J72" s="213"/>
      <c r="K72" s="213" t="s">
        <v>1603</v>
      </c>
      <c r="L72" s="213" t="s">
        <v>2606</v>
      </c>
    </row>
    <row r="73" spans="1:12" ht="180">
      <c r="A73" s="213">
        <f t="shared" si="1"/>
        <v>69</v>
      </c>
      <c r="B73" s="213" t="s">
        <v>2689</v>
      </c>
      <c r="C73" s="213" t="s">
        <v>2606</v>
      </c>
      <c r="D73" s="213">
        <v>1189</v>
      </c>
      <c r="E73" s="213" t="s">
        <v>2848</v>
      </c>
      <c r="F73" s="220" t="s">
        <v>2691</v>
      </c>
      <c r="G73" s="211" t="s">
        <v>2873</v>
      </c>
      <c r="H73" s="214">
        <v>43151</v>
      </c>
      <c r="I73" s="213" t="s">
        <v>2874</v>
      </c>
      <c r="J73" s="213"/>
      <c r="K73" s="213" t="s">
        <v>1603</v>
      </c>
      <c r="L73" s="213" t="s">
        <v>2606</v>
      </c>
    </row>
    <row r="74" spans="1:12" ht="180">
      <c r="A74" s="213">
        <f t="shared" si="1"/>
        <v>70</v>
      </c>
      <c r="B74" s="213" t="s">
        <v>2689</v>
      </c>
      <c r="C74" s="213" t="s">
        <v>2606</v>
      </c>
      <c r="D74" s="213">
        <v>1197</v>
      </c>
      <c r="E74" s="213" t="s">
        <v>2848</v>
      </c>
      <c r="F74" s="220" t="s">
        <v>2691</v>
      </c>
      <c r="G74" s="211" t="s">
        <v>2875</v>
      </c>
      <c r="H74" s="214">
        <v>43151</v>
      </c>
      <c r="I74" s="213" t="s">
        <v>2876</v>
      </c>
      <c r="J74" s="213"/>
      <c r="K74" s="213" t="s">
        <v>1603</v>
      </c>
      <c r="L74" s="213" t="s">
        <v>2606</v>
      </c>
    </row>
    <row r="75" spans="1:12" ht="180">
      <c r="A75" s="213">
        <f t="shared" si="1"/>
        <v>71</v>
      </c>
      <c r="B75" s="213" t="s">
        <v>2689</v>
      </c>
      <c r="C75" s="213" t="s">
        <v>2606</v>
      </c>
      <c r="D75" s="213">
        <v>1201</v>
      </c>
      <c r="E75" s="213" t="s">
        <v>2848</v>
      </c>
      <c r="F75" s="220" t="s">
        <v>2691</v>
      </c>
      <c r="G75" s="211" t="s">
        <v>2877</v>
      </c>
      <c r="H75" s="214">
        <v>43151</v>
      </c>
      <c r="I75" s="213" t="s">
        <v>2878</v>
      </c>
      <c r="J75" s="213"/>
      <c r="K75" s="213" t="s">
        <v>1603</v>
      </c>
      <c r="L75" s="213" t="s">
        <v>2606</v>
      </c>
    </row>
    <row r="76" spans="1:12" ht="180">
      <c r="A76" s="213">
        <f t="shared" si="1"/>
        <v>72</v>
      </c>
      <c r="B76" s="213" t="s">
        <v>2689</v>
      </c>
      <c r="C76" s="213" t="s">
        <v>2606</v>
      </c>
      <c r="D76" s="213">
        <v>1202</v>
      </c>
      <c r="E76" s="213" t="s">
        <v>2848</v>
      </c>
      <c r="F76" s="220" t="s">
        <v>2691</v>
      </c>
      <c r="G76" s="211" t="s">
        <v>2879</v>
      </c>
      <c r="H76" s="214">
        <v>43151</v>
      </c>
      <c r="I76" s="213" t="s">
        <v>2880</v>
      </c>
      <c r="J76" s="213"/>
      <c r="K76" s="213" t="s">
        <v>1603</v>
      </c>
      <c r="L76" s="213" t="s">
        <v>2606</v>
      </c>
    </row>
    <row r="77" spans="1:12" ht="180">
      <c r="A77" s="213">
        <f t="shared" si="1"/>
        <v>73</v>
      </c>
      <c r="B77" s="213" t="s">
        <v>2689</v>
      </c>
      <c r="C77" s="213" t="s">
        <v>2606</v>
      </c>
      <c r="D77" s="213">
        <v>2182</v>
      </c>
      <c r="E77" s="213" t="s">
        <v>2881</v>
      </c>
      <c r="F77" s="220" t="s">
        <v>2882</v>
      </c>
      <c r="G77" s="211" t="s">
        <v>2883</v>
      </c>
      <c r="H77" s="214">
        <v>40709</v>
      </c>
      <c r="I77" s="213" t="s">
        <v>2884</v>
      </c>
      <c r="J77" s="213"/>
      <c r="K77" s="213" t="s">
        <v>1603</v>
      </c>
      <c r="L77" s="213" t="s">
        <v>2606</v>
      </c>
    </row>
    <row r="78" spans="1:12" ht="180">
      <c r="A78" s="213">
        <f t="shared" si="1"/>
        <v>74</v>
      </c>
      <c r="B78" s="213" t="s">
        <v>2689</v>
      </c>
      <c r="C78" s="213" t="s">
        <v>2606</v>
      </c>
      <c r="D78" s="213">
        <v>497</v>
      </c>
      <c r="E78" s="213" t="s">
        <v>2885</v>
      </c>
      <c r="F78" s="220" t="s">
        <v>2886</v>
      </c>
      <c r="G78" s="211" t="s">
        <v>2887</v>
      </c>
      <c r="H78" s="214">
        <v>40717</v>
      </c>
      <c r="I78" s="213" t="s">
        <v>2888</v>
      </c>
      <c r="J78" s="213"/>
      <c r="K78" s="213" t="s">
        <v>1603</v>
      </c>
      <c r="L78" s="213" t="s">
        <v>2606</v>
      </c>
    </row>
    <row r="79" spans="1:12" ht="180">
      <c r="A79" s="213">
        <f t="shared" si="1"/>
        <v>75</v>
      </c>
      <c r="B79" s="213" t="s">
        <v>2689</v>
      </c>
      <c r="C79" s="213" t="s">
        <v>2606</v>
      </c>
      <c r="D79" s="213">
        <v>636</v>
      </c>
      <c r="E79" s="213" t="s">
        <v>2889</v>
      </c>
      <c r="F79" s="220" t="s">
        <v>2890</v>
      </c>
      <c r="G79" s="211" t="s">
        <v>2891</v>
      </c>
      <c r="H79" s="214">
        <v>42702</v>
      </c>
      <c r="I79" s="213" t="s">
        <v>2892</v>
      </c>
      <c r="J79" s="213"/>
      <c r="K79" s="213" t="s">
        <v>1603</v>
      </c>
      <c r="L79" s="213" t="s">
        <v>2606</v>
      </c>
    </row>
    <row r="80" spans="1:12" ht="180">
      <c r="A80" s="213">
        <f t="shared" si="1"/>
        <v>76</v>
      </c>
      <c r="B80" s="213" t="s">
        <v>2689</v>
      </c>
      <c r="C80" s="213" t="s">
        <v>2606</v>
      </c>
      <c r="D80" s="213">
        <v>10221</v>
      </c>
      <c r="E80" s="213" t="s">
        <v>2893</v>
      </c>
      <c r="F80" s="220" t="s">
        <v>2894</v>
      </c>
      <c r="G80" s="211" t="s">
        <v>2895</v>
      </c>
      <c r="H80" s="214">
        <v>40742</v>
      </c>
      <c r="I80" s="213" t="s">
        <v>2896</v>
      </c>
      <c r="J80" s="213"/>
      <c r="K80" s="213" t="s">
        <v>1603</v>
      </c>
      <c r="L80" s="213" t="s">
        <v>2606</v>
      </c>
    </row>
    <row r="81" spans="1:12" ht="180">
      <c r="A81" s="213">
        <f t="shared" si="1"/>
        <v>77</v>
      </c>
      <c r="B81" s="213" t="s">
        <v>2689</v>
      </c>
      <c r="C81" s="213" t="s">
        <v>2606</v>
      </c>
      <c r="D81" s="213">
        <v>474</v>
      </c>
      <c r="E81" s="213" t="s">
        <v>2897</v>
      </c>
      <c r="F81" s="220" t="s">
        <v>2898</v>
      </c>
      <c r="G81" s="211" t="s">
        <v>2899</v>
      </c>
      <c r="H81" s="214">
        <v>42361</v>
      </c>
      <c r="I81" s="213" t="s">
        <v>2900</v>
      </c>
      <c r="J81" s="213"/>
      <c r="K81" s="213" t="s">
        <v>1603</v>
      </c>
      <c r="L81" s="213" t="s">
        <v>2606</v>
      </c>
    </row>
    <row r="82" spans="1:12" ht="180">
      <c r="A82" s="213">
        <f t="shared" si="1"/>
        <v>78</v>
      </c>
      <c r="B82" s="213" t="s">
        <v>2689</v>
      </c>
      <c r="C82" s="213" t="s">
        <v>2606</v>
      </c>
      <c r="D82" s="213">
        <v>488</v>
      </c>
      <c r="E82" s="213" t="s">
        <v>2901</v>
      </c>
      <c r="F82" s="220" t="s">
        <v>2902</v>
      </c>
      <c r="G82" s="211" t="s">
        <v>2903</v>
      </c>
      <c r="H82" s="214">
        <v>42055</v>
      </c>
      <c r="I82" s="213" t="s">
        <v>2904</v>
      </c>
      <c r="J82" s="213"/>
      <c r="K82" s="213" t="s">
        <v>1603</v>
      </c>
      <c r="L82" s="213" t="s">
        <v>2606</v>
      </c>
    </row>
    <row r="83" spans="1:12" ht="180">
      <c r="A83" s="213">
        <f t="shared" si="1"/>
        <v>79</v>
      </c>
      <c r="B83" s="213" t="s">
        <v>2689</v>
      </c>
      <c r="C83" s="213" t="s">
        <v>2606</v>
      </c>
      <c r="D83" s="213">
        <v>690</v>
      </c>
      <c r="E83" s="213" t="s">
        <v>2905</v>
      </c>
      <c r="F83" s="220" t="s">
        <v>2906</v>
      </c>
      <c r="G83" s="211" t="s">
        <v>2907</v>
      </c>
      <c r="H83" s="214">
        <v>42053</v>
      </c>
      <c r="I83" s="213" t="s">
        <v>2908</v>
      </c>
      <c r="J83" s="213"/>
      <c r="K83" s="213" t="s">
        <v>1603</v>
      </c>
      <c r="L83" s="213" t="s">
        <v>2606</v>
      </c>
    </row>
    <row r="84" spans="1:12" ht="180">
      <c r="A84" s="213">
        <f t="shared" si="1"/>
        <v>80</v>
      </c>
      <c r="B84" s="213" t="s">
        <v>2689</v>
      </c>
      <c r="C84" s="213" t="s">
        <v>2606</v>
      </c>
      <c r="D84" s="213">
        <v>748</v>
      </c>
      <c r="E84" s="213" t="s">
        <v>2909</v>
      </c>
      <c r="F84" s="220" t="s">
        <v>2910</v>
      </c>
      <c r="G84" s="213" t="s">
        <v>2911</v>
      </c>
      <c r="H84" s="214">
        <v>37305</v>
      </c>
      <c r="I84" s="213" t="s">
        <v>2912</v>
      </c>
      <c r="J84" s="213"/>
      <c r="K84" s="213" t="s">
        <v>1603</v>
      </c>
      <c r="L84" s="213" t="s">
        <v>2606</v>
      </c>
    </row>
    <row r="85" spans="1:12" ht="180">
      <c r="A85" s="213">
        <f t="shared" si="1"/>
        <v>81</v>
      </c>
      <c r="B85" s="213" t="s">
        <v>2689</v>
      </c>
      <c r="C85" s="213" t="s">
        <v>2606</v>
      </c>
      <c r="D85" s="213">
        <v>344</v>
      </c>
      <c r="E85" s="213" t="s">
        <v>2897</v>
      </c>
      <c r="F85" s="220" t="s">
        <v>2913</v>
      </c>
      <c r="G85" s="213" t="s">
        <v>2914</v>
      </c>
      <c r="H85" s="214">
        <v>36983</v>
      </c>
      <c r="I85" s="213" t="s">
        <v>2915</v>
      </c>
      <c r="J85" s="213"/>
      <c r="K85" s="213" t="s">
        <v>1603</v>
      </c>
      <c r="L85" s="213" t="s">
        <v>2606</v>
      </c>
    </row>
    <row r="86" spans="1:12" ht="180">
      <c r="A86" s="213">
        <f t="shared" si="1"/>
        <v>82</v>
      </c>
      <c r="B86" s="213" t="s">
        <v>2689</v>
      </c>
      <c r="C86" s="213" t="s">
        <v>2606</v>
      </c>
      <c r="D86" s="213">
        <v>31000</v>
      </c>
      <c r="E86" s="213" t="s">
        <v>2916</v>
      </c>
      <c r="F86" s="220" t="s">
        <v>2917</v>
      </c>
      <c r="G86" s="211" t="s">
        <v>2918</v>
      </c>
      <c r="H86" s="214">
        <v>42199</v>
      </c>
      <c r="I86" s="213" t="s">
        <v>2919</v>
      </c>
      <c r="J86" s="213"/>
      <c r="K86" s="213" t="s">
        <v>1603</v>
      </c>
      <c r="L86" s="213" t="s">
        <v>2606</v>
      </c>
    </row>
    <row r="87" spans="1:12" ht="180">
      <c r="A87" s="213">
        <f t="shared" si="1"/>
        <v>83</v>
      </c>
      <c r="B87" s="213" t="s">
        <v>2689</v>
      </c>
      <c r="C87" s="213" t="s">
        <v>2606</v>
      </c>
      <c r="D87" s="213">
        <v>1557</v>
      </c>
      <c r="E87" s="213" t="s">
        <v>2920</v>
      </c>
      <c r="F87" s="220" t="s">
        <v>2921</v>
      </c>
      <c r="G87" s="211" t="s">
        <v>2922</v>
      </c>
      <c r="H87" s="214">
        <v>41557</v>
      </c>
      <c r="I87" s="213" t="s">
        <v>2923</v>
      </c>
      <c r="J87" s="213"/>
      <c r="K87" s="213" t="s">
        <v>1603</v>
      </c>
      <c r="L87" s="213" t="s">
        <v>2606</v>
      </c>
    </row>
    <row r="88" spans="1:12" ht="180">
      <c r="A88" s="213">
        <f t="shared" si="1"/>
        <v>84</v>
      </c>
      <c r="B88" s="213" t="s">
        <v>2689</v>
      </c>
      <c r="C88" s="213" t="s">
        <v>2606</v>
      </c>
      <c r="D88" s="213">
        <v>1558</v>
      </c>
      <c r="E88" s="207" t="s">
        <v>2924</v>
      </c>
      <c r="F88" s="220" t="s">
        <v>2925</v>
      </c>
      <c r="G88" s="211" t="s">
        <v>2926</v>
      </c>
      <c r="H88" s="214">
        <v>41557</v>
      </c>
      <c r="I88" s="213" t="s">
        <v>2927</v>
      </c>
      <c r="J88" s="213"/>
      <c r="K88" s="213" t="s">
        <v>1603</v>
      </c>
      <c r="L88" s="213" t="s">
        <v>2606</v>
      </c>
    </row>
    <row r="89" spans="1:12" ht="180">
      <c r="A89" s="213">
        <f t="shared" si="1"/>
        <v>85</v>
      </c>
      <c r="B89" s="213" t="s">
        <v>2689</v>
      </c>
      <c r="C89" s="213" t="s">
        <v>2606</v>
      </c>
      <c r="D89" s="213">
        <v>10463</v>
      </c>
      <c r="E89" s="213" t="s">
        <v>2928</v>
      </c>
      <c r="F89" s="220" t="s">
        <v>2929</v>
      </c>
      <c r="G89" s="213" t="s">
        <v>2930</v>
      </c>
      <c r="H89" s="214">
        <v>41185</v>
      </c>
      <c r="I89" s="213" t="s">
        <v>2931</v>
      </c>
      <c r="J89" s="213"/>
      <c r="K89" s="213" t="s">
        <v>1603</v>
      </c>
      <c r="L89" s="213" t="s">
        <v>2606</v>
      </c>
    </row>
    <row r="90" spans="1:12" ht="180">
      <c r="A90" s="213">
        <f t="shared" si="1"/>
        <v>86</v>
      </c>
      <c r="B90" s="213" t="s">
        <v>2689</v>
      </c>
      <c r="C90" s="213" t="s">
        <v>2606</v>
      </c>
      <c r="D90" s="213">
        <v>1136</v>
      </c>
      <c r="E90" s="213" t="s">
        <v>2932</v>
      </c>
      <c r="F90" s="220" t="s">
        <v>2933</v>
      </c>
      <c r="G90" s="213" t="s">
        <v>2934</v>
      </c>
      <c r="H90" s="214">
        <v>37239</v>
      </c>
      <c r="I90" s="213" t="s">
        <v>2935</v>
      </c>
      <c r="J90" s="213"/>
      <c r="K90" s="213" t="s">
        <v>1603</v>
      </c>
      <c r="L90" s="213" t="s">
        <v>2606</v>
      </c>
    </row>
    <row r="91" spans="1:12" ht="180">
      <c r="A91" s="213">
        <f t="shared" si="1"/>
        <v>87</v>
      </c>
      <c r="B91" s="213" t="s">
        <v>2689</v>
      </c>
      <c r="C91" s="213" t="s">
        <v>2606</v>
      </c>
      <c r="D91" s="213">
        <v>1147</v>
      </c>
      <c r="E91" s="213" t="s">
        <v>2936</v>
      </c>
      <c r="F91" s="220" t="s">
        <v>2937</v>
      </c>
      <c r="G91" s="213" t="s">
        <v>2938</v>
      </c>
      <c r="H91" s="214">
        <v>37392</v>
      </c>
      <c r="I91" s="213" t="s">
        <v>2939</v>
      </c>
      <c r="J91" s="213"/>
      <c r="K91" s="213" t="s">
        <v>1603</v>
      </c>
      <c r="L91" s="213" t="s">
        <v>2606</v>
      </c>
    </row>
    <row r="92" spans="1:12" ht="180">
      <c r="A92" s="213">
        <f t="shared" si="1"/>
        <v>88</v>
      </c>
      <c r="B92" s="213" t="s">
        <v>2689</v>
      </c>
      <c r="C92" s="213" t="s">
        <v>2606</v>
      </c>
      <c r="D92" s="213">
        <v>605</v>
      </c>
      <c r="E92" s="213" t="s">
        <v>2940</v>
      </c>
      <c r="F92" s="220" t="s">
        <v>2941</v>
      </c>
      <c r="G92" s="213" t="s">
        <v>2942</v>
      </c>
      <c r="H92" s="214">
        <v>42703</v>
      </c>
      <c r="I92" s="213" t="s">
        <v>2943</v>
      </c>
      <c r="J92" s="213"/>
      <c r="K92" s="213" t="s">
        <v>1603</v>
      </c>
      <c r="L92" s="213" t="s">
        <v>2606</v>
      </c>
    </row>
    <row r="93" spans="1:12" ht="180">
      <c r="A93" s="213">
        <f t="shared" si="1"/>
        <v>89</v>
      </c>
      <c r="B93" s="213" t="s">
        <v>2689</v>
      </c>
      <c r="C93" s="213" t="s">
        <v>2606</v>
      </c>
      <c r="D93" s="213">
        <v>991</v>
      </c>
      <c r="E93" s="213" t="s">
        <v>2944</v>
      </c>
      <c r="F93" s="220" t="s">
        <v>2945</v>
      </c>
      <c r="G93" s="213" t="s">
        <v>2946</v>
      </c>
      <c r="H93" s="214">
        <v>43194</v>
      </c>
      <c r="I93" s="213" t="s">
        <v>2947</v>
      </c>
      <c r="J93" s="213"/>
      <c r="K93" s="213" t="s">
        <v>1603</v>
      </c>
      <c r="L93" s="213" t="s">
        <v>2606</v>
      </c>
    </row>
    <row r="94" spans="1:12" ht="180">
      <c r="A94" s="213">
        <f t="shared" si="1"/>
        <v>90</v>
      </c>
      <c r="B94" s="213" t="s">
        <v>2689</v>
      </c>
      <c r="C94" s="213" t="s">
        <v>2606</v>
      </c>
      <c r="D94" s="213">
        <v>911</v>
      </c>
      <c r="E94" s="213" t="s">
        <v>2948</v>
      </c>
      <c r="F94" s="220" t="s">
        <v>2949</v>
      </c>
      <c r="G94" s="213" t="s">
        <v>2950</v>
      </c>
      <c r="H94" s="214">
        <v>39416</v>
      </c>
      <c r="I94" s="213" t="s">
        <v>2951</v>
      </c>
      <c r="J94" s="213"/>
      <c r="K94" s="213" t="s">
        <v>1603</v>
      </c>
      <c r="L94" s="213" t="s">
        <v>2606</v>
      </c>
    </row>
    <row r="95" spans="1:12" ht="180">
      <c r="A95" s="213">
        <f t="shared" si="1"/>
        <v>91</v>
      </c>
      <c r="B95" s="213" t="s">
        <v>2689</v>
      </c>
      <c r="C95" s="213" t="s">
        <v>2606</v>
      </c>
      <c r="D95" s="213">
        <v>576</v>
      </c>
      <c r="E95" s="213" t="s">
        <v>2952</v>
      </c>
      <c r="F95" s="220" t="s">
        <v>2953</v>
      </c>
      <c r="G95" s="213" t="s">
        <v>2954</v>
      </c>
      <c r="H95" s="214">
        <v>42731</v>
      </c>
      <c r="I95" s="213" t="s">
        <v>2955</v>
      </c>
      <c r="J95" s="213"/>
      <c r="K95" s="213" t="s">
        <v>1603</v>
      </c>
      <c r="L95" s="213" t="s">
        <v>2606</v>
      </c>
    </row>
    <row r="96" spans="1:12" ht="180">
      <c r="A96" s="213">
        <f t="shared" si="1"/>
        <v>92</v>
      </c>
      <c r="B96" s="213" t="s">
        <v>2689</v>
      </c>
      <c r="C96" s="213" t="s">
        <v>2606</v>
      </c>
      <c r="D96" s="213">
        <v>880</v>
      </c>
      <c r="E96" s="213" t="s">
        <v>2956</v>
      </c>
      <c r="F96" s="220" t="s">
        <v>2957</v>
      </c>
      <c r="G96" s="213" t="s">
        <v>2958</v>
      </c>
      <c r="H96" s="214">
        <v>39651</v>
      </c>
      <c r="I96" s="213" t="s">
        <v>2959</v>
      </c>
      <c r="J96" s="213"/>
      <c r="K96" s="213" t="s">
        <v>1603</v>
      </c>
      <c r="L96" s="213" t="s">
        <v>2606</v>
      </c>
    </row>
    <row r="97" spans="1:12" ht="180">
      <c r="A97" s="213">
        <f t="shared" si="1"/>
        <v>93</v>
      </c>
      <c r="B97" s="213" t="s">
        <v>2689</v>
      </c>
      <c r="C97" s="213" t="s">
        <v>2606</v>
      </c>
      <c r="D97" s="213">
        <v>1250</v>
      </c>
      <c r="E97" s="213" t="s">
        <v>2960</v>
      </c>
      <c r="F97" s="220" t="s">
        <v>2961</v>
      </c>
      <c r="G97" s="213" t="s">
        <v>2962</v>
      </c>
      <c r="H97" s="214">
        <v>42999</v>
      </c>
      <c r="I97" s="213" t="s">
        <v>2963</v>
      </c>
      <c r="J97" s="213"/>
      <c r="K97" s="213" t="s">
        <v>1603</v>
      </c>
      <c r="L97" s="213" t="s">
        <v>2606</v>
      </c>
    </row>
    <row r="98" spans="1:12" ht="180">
      <c r="A98" s="213">
        <f t="shared" si="1"/>
        <v>94</v>
      </c>
      <c r="B98" s="213" t="s">
        <v>2689</v>
      </c>
      <c r="C98" s="213" t="s">
        <v>2606</v>
      </c>
      <c r="D98" s="213">
        <v>12561</v>
      </c>
      <c r="E98" s="213" t="s">
        <v>2964</v>
      </c>
      <c r="F98" s="220" t="s">
        <v>2965</v>
      </c>
      <c r="G98" s="213" t="s">
        <v>2966</v>
      </c>
      <c r="H98" s="214">
        <v>42635</v>
      </c>
      <c r="I98" s="213" t="s">
        <v>2967</v>
      </c>
      <c r="J98" s="213"/>
      <c r="K98" s="213" t="s">
        <v>1603</v>
      </c>
      <c r="L98" s="213" t="s">
        <v>2606</v>
      </c>
    </row>
    <row r="99" spans="1:12" ht="180">
      <c r="A99" s="213">
        <f t="shared" si="1"/>
        <v>95</v>
      </c>
      <c r="B99" s="213" t="s">
        <v>2689</v>
      </c>
      <c r="C99" s="213" t="s">
        <v>2606</v>
      </c>
      <c r="D99" s="213">
        <v>792</v>
      </c>
      <c r="E99" s="213" t="s">
        <v>2968</v>
      </c>
      <c r="F99" s="220" t="s">
        <v>2969</v>
      </c>
      <c r="G99" s="213" t="s">
        <v>2970</v>
      </c>
      <c r="H99" s="214">
        <v>42032</v>
      </c>
      <c r="I99" s="213" t="s">
        <v>2971</v>
      </c>
      <c r="J99" s="213"/>
      <c r="K99" s="213" t="s">
        <v>1603</v>
      </c>
      <c r="L99" s="213" t="s">
        <v>2606</v>
      </c>
    </row>
    <row r="100" spans="1:12" ht="180">
      <c r="A100" s="213">
        <f t="shared" si="1"/>
        <v>96</v>
      </c>
      <c r="B100" s="213" t="s">
        <v>2689</v>
      </c>
      <c r="C100" s="213" t="s">
        <v>2606</v>
      </c>
      <c r="D100" s="213">
        <v>872</v>
      </c>
      <c r="E100" s="213" t="s">
        <v>2972</v>
      </c>
      <c r="F100" s="220" t="s">
        <v>2973</v>
      </c>
      <c r="G100" s="213" t="s">
        <v>2974</v>
      </c>
      <c r="H100" s="214">
        <v>43011</v>
      </c>
      <c r="I100" s="213" t="s">
        <v>2975</v>
      </c>
      <c r="J100" s="213"/>
      <c r="K100" s="213" t="s">
        <v>1603</v>
      </c>
      <c r="L100" s="213" t="s">
        <v>2606</v>
      </c>
    </row>
    <row r="101" spans="1:12" ht="180">
      <c r="A101" s="213">
        <f t="shared" si="1"/>
        <v>97</v>
      </c>
      <c r="B101" s="213" t="s">
        <v>2689</v>
      </c>
      <c r="C101" s="213" t="s">
        <v>2606</v>
      </c>
      <c r="D101" s="213">
        <v>1347</v>
      </c>
      <c r="E101" s="213" t="s">
        <v>2976</v>
      </c>
      <c r="F101" s="220" t="s">
        <v>2977</v>
      </c>
      <c r="G101" s="213" t="s">
        <v>2978</v>
      </c>
      <c r="H101" s="214">
        <v>42366</v>
      </c>
      <c r="I101" s="213" t="s">
        <v>2979</v>
      </c>
      <c r="J101" s="213"/>
      <c r="K101" s="213" t="s">
        <v>1603</v>
      </c>
      <c r="L101" s="213" t="s">
        <v>2606</v>
      </c>
    </row>
    <row r="102" spans="1:12" ht="180">
      <c r="A102" s="213">
        <f t="shared" si="1"/>
        <v>98</v>
      </c>
      <c r="B102" s="213" t="s">
        <v>2689</v>
      </c>
      <c r="C102" s="213" t="s">
        <v>2606</v>
      </c>
      <c r="D102" s="213">
        <v>1468</v>
      </c>
      <c r="E102" s="213" t="s">
        <v>2980</v>
      </c>
      <c r="F102" s="220" t="s">
        <v>2917</v>
      </c>
      <c r="G102" s="213" t="s">
        <v>2981</v>
      </c>
      <c r="H102" s="214">
        <v>41902</v>
      </c>
      <c r="I102" s="213" t="s">
        <v>2982</v>
      </c>
      <c r="J102" s="213"/>
      <c r="K102" s="213" t="s">
        <v>1603</v>
      </c>
      <c r="L102" s="213" t="s">
        <v>2606</v>
      </c>
    </row>
    <row r="103" spans="1:12" ht="180">
      <c r="A103" s="213">
        <f t="shared" si="1"/>
        <v>99</v>
      </c>
      <c r="B103" s="213" t="s">
        <v>2689</v>
      </c>
      <c r="C103" s="213" t="s">
        <v>2606</v>
      </c>
      <c r="D103" s="213">
        <v>1083</v>
      </c>
      <c r="E103" s="213" t="s">
        <v>2983</v>
      </c>
      <c r="F103" s="220" t="s">
        <v>2984</v>
      </c>
      <c r="G103" s="213" t="s">
        <v>2985</v>
      </c>
      <c r="H103" s="214">
        <v>42550</v>
      </c>
      <c r="I103" s="213" t="s">
        <v>2986</v>
      </c>
      <c r="J103" s="213"/>
      <c r="K103" s="213" t="s">
        <v>1603</v>
      </c>
      <c r="L103" s="213" t="s">
        <v>2606</v>
      </c>
    </row>
    <row r="104" spans="1:12" ht="180">
      <c r="A104" s="213">
        <f t="shared" si="1"/>
        <v>100</v>
      </c>
      <c r="B104" s="213" t="s">
        <v>2689</v>
      </c>
      <c r="C104" s="213" t="s">
        <v>2606</v>
      </c>
      <c r="D104" s="213">
        <v>608</v>
      </c>
      <c r="E104" s="213" t="s">
        <v>2987</v>
      </c>
      <c r="F104" s="220" t="s">
        <v>2988</v>
      </c>
      <c r="G104" s="213" t="s">
        <v>2989</v>
      </c>
      <c r="H104" s="214">
        <v>42563</v>
      </c>
      <c r="I104" s="213" t="s">
        <v>2990</v>
      </c>
      <c r="J104" s="213"/>
      <c r="K104" s="213" t="s">
        <v>1603</v>
      </c>
      <c r="L104" s="213" t="s">
        <v>2606</v>
      </c>
    </row>
    <row r="105" spans="1:12" ht="180">
      <c r="A105" s="213">
        <f t="shared" si="1"/>
        <v>101</v>
      </c>
      <c r="B105" s="213" t="s">
        <v>2689</v>
      </c>
      <c r="C105" s="213" t="s">
        <v>2606</v>
      </c>
      <c r="D105" s="213">
        <v>714</v>
      </c>
      <c r="E105" s="213" t="s">
        <v>2991</v>
      </c>
      <c r="F105" s="220" t="s">
        <v>2992</v>
      </c>
      <c r="G105" s="213" t="s">
        <v>2993</v>
      </c>
      <c r="H105" s="214">
        <v>42713</v>
      </c>
      <c r="I105" s="213" t="s">
        <v>2994</v>
      </c>
      <c r="J105" s="213"/>
      <c r="K105" s="213" t="s">
        <v>1603</v>
      </c>
      <c r="L105" s="213" t="s">
        <v>2606</v>
      </c>
    </row>
    <row r="106" spans="1:12" ht="180">
      <c r="A106" s="213">
        <f t="shared" si="1"/>
        <v>102</v>
      </c>
      <c r="B106" s="213" t="s">
        <v>2689</v>
      </c>
      <c r="C106" s="213" t="s">
        <v>2606</v>
      </c>
      <c r="D106" s="213">
        <v>2024</v>
      </c>
      <c r="E106" s="213" t="s">
        <v>2995</v>
      </c>
      <c r="F106" s="220" t="s">
        <v>2996</v>
      </c>
      <c r="G106" s="213" t="s">
        <v>2997</v>
      </c>
      <c r="H106" s="214">
        <v>43073</v>
      </c>
      <c r="I106" s="213" t="s">
        <v>2998</v>
      </c>
      <c r="J106" s="213"/>
      <c r="K106" s="213" t="s">
        <v>1603</v>
      </c>
      <c r="L106" s="213" t="s">
        <v>2606</v>
      </c>
    </row>
    <row r="107" spans="1:12" ht="180">
      <c r="A107" s="213">
        <f t="shared" si="1"/>
        <v>103</v>
      </c>
      <c r="B107" s="213" t="s">
        <v>2689</v>
      </c>
      <c r="C107" s="213" t="s">
        <v>2606</v>
      </c>
      <c r="D107" s="213">
        <v>785</v>
      </c>
      <c r="E107" s="213" t="s">
        <v>2999</v>
      </c>
      <c r="F107" s="220" t="s">
        <v>2941</v>
      </c>
      <c r="G107" s="213" t="s">
        <v>3000</v>
      </c>
      <c r="H107" s="214">
        <v>42703</v>
      </c>
      <c r="I107" s="213" t="s">
        <v>3001</v>
      </c>
      <c r="J107" s="213"/>
      <c r="K107" s="213" t="s">
        <v>1603</v>
      </c>
      <c r="L107" s="213" t="s">
        <v>2606</v>
      </c>
    </row>
    <row r="108" spans="1:12" ht="180">
      <c r="A108" s="213">
        <f t="shared" si="1"/>
        <v>104</v>
      </c>
      <c r="B108" s="213" t="s">
        <v>2689</v>
      </c>
      <c r="C108" s="213" t="s">
        <v>2606</v>
      </c>
      <c r="D108" s="213">
        <v>1100</v>
      </c>
      <c r="E108" s="213" t="s">
        <v>3002</v>
      </c>
      <c r="F108" s="220" t="s">
        <v>2691</v>
      </c>
      <c r="G108" s="213" t="s">
        <v>3003</v>
      </c>
      <c r="H108" s="214">
        <v>42142</v>
      </c>
      <c r="I108" s="213" t="s">
        <v>3004</v>
      </c>
      <c r="J108" s="213"/>
      <c r="K108" s="213" t="s">
        <v>1603</v>
      </c>
      <c r="L108" s="213" t="s">
        <v>2606</v>
      </c>
    </row>
    <row r="109" spans="1:12" ht="180">
      <c r="A109" s="213">
        <f t="shared" si="1"/>
        <v>105</v>
      </c>
      <c r="B109" s="213" t="s">
        <v>2689</v>
      </c>
      <c r="C109" s="213" t="s">
        <v>2606</v>
      </c>
      <c r="D109" s="213">
        <v>217</v>
      </c>
      <c r="E109" s="213" t="s">
        <v>2909</v>
      </c>
      <c r="F109" s="220" t="s">
        <v>2910</v>
      </c>
      <c r="G109" s="213" t="s">
        <v>3005</v>
      </c>
      <c r="H109" s="214">
        <v>37305</v>
      </c>
      <c r="I109" s="213" t="s">
        <v>3006</v>
      </c>
      <c r="J109" s="213"/>
      <c r="K109" s="213" t="s">
        <v>1603</v>
      </c>
      <c r="L109" s="213" t="s">
        <v>2606</v>
      </c>
    </row>
    <row r="110" spans="1:12" ht="180">
      <c r="A110" s="213">
        <f t="shared" si="1"/>
        <v>106</v>
      </c>
      <c r="B110" s="213" t="s">
        <v>2689</v>
      </c>
      <c r="C110" s="213" t="s">
        <v>2606</v>
      </c>
      <c r="D110" s="213">
        <v>20500</v>
      </c>
      <c r="E110" s="213" t="s">
        <v>3007</v>
      </c>
      <c r="F110" s="220" t="s">
        <v>2691</v>
      </c>
      <c r="G110" s="213" t="s">
        <v>3008</v>
      </c>
      <c r="H110" s="214">
        <v>42199</v>
      </c>
      <c r="I110" s="213" t="s">
        <v>3009</v>
      </c>
      <c r="J110" s="213"/>
      <c r="K110" s="213" t="s">
        <v>1603</v>
      </c>
      <c r="L110" s="213" t="s">
        <v>2606</v>
      </c>
    </row>
    <row r="111" spans="1:12" ht="180">
      <c r="A111" s="213">
        <f t="shared" si="1"/>
        <v>107</v>
      </c>
      <c r="B111" s="213" t="s">
        <v>2689</v>
      </c>
      <c r="C111" s="213" t="s">
        <v>2606</v>
      </c>
      <c r="D111" s="213">
        <v>815</v>
      </c>
      <c r="E111" s="213" t="s">
        <v>3010</v>
      </c>
      <c r="F111" s="220" t="s">
        <v>3011</v>
      </c>
      <c r="G111" s="213" t="s">
        <v>3012</v>
      </c>
      <c r="H111" s="214">
        <v>42692</v>
      </c>
      <c r="I111" s="213" t="s">
        <v>3013</v>
      </c>
      <c r="J111" s="213"/>
      <c r="K111" s="213" t="s">
        <v>1603</v>
      </c>
      <c r="L111" s="213" t="s">
        <v>2606</v>
      </c>
    </row>
    <row r="112" spans="1:12" ht="180">
      <c r="A112" s="213">
        <f t="shared" si="1"/>
        <v>108</v>
      </c>
      <c r="B112" s="213" t="s">
        <v>2689</v>
      </c>
      <c r="C112" s="213" t="s">
        <v>2606</v>
      </c>
      <c r="D112" s="213">
        <v>716</v>
      </c>
      <c r="E112" s="213" t="s">
        <v>3014</v>
      </c>
      <c r="F112" s="220" t="s">
        <v>3015</v>
      </c>
      <c r="G112" s="213" t="s">
        <v>3016</v>
      </c>
      <c r="H112" s="214">
        <v>36881</v>
      </c>
      <c r="I112" s="213" t="s">
        <v>3017</v>
      </c>
      <c r="J112" s="213"/>
      <c r="K112" s="213" t="s">
        <v>1603</v>
      </c>
      <c r="L112" s="213" t="s">
        <v>2606</v>
      </c>
    </row>
    <row r="113" spans="1:12" ht="180">
      <c r="A113" s="213">
        <f t="shared" si="1"/>
        <v>109</v>
      </c>
      <c r="B113" s="213" t="s">
        <v>2689</v>
      </c>
      <c r="C113" s="213" t="s">
        <v>2606</v>
      </c>
      <c r="D113" s="213">
        <v>921</v>
      </c>
      <c r="E113" s="213" t="s">
        <v>3018</v>
      </c>
      <c r="F113" s="220" t="s">
        <v>3019</v>
      </c>
      <c r="G113" s="213" t="s">
        <v>3020</v>
      </c>
      <c r="H113" s="214">
        <v>37837</v>
      </c>
      <c r="I113" s="213" t="s">
        <v>3021</v>
      </c>
      <c r="J113" s="213"/>
      <c r="K113" s="213" t="s">
        <v>1603</v>
      </c>
      <c r="L113" s="213" t="s">
        <v>2606</v>
      </c>
    </row>
    <row r="114" spans="1:12" ht="180">
      <c r="A114" s="213">
        <f t="shared" si="1"/>
        <v>110</v>
      </c>
      <c r="B114" s="213" t="s">
        <v>2689</v>
      </c>
      <c r="C114" s="213" t="s">
        <v>2606</v>
      </c>
      <c r="D114" s="213">
        <v>1051</v>
      </c>
      <c r="E114" s="213" t="s">
        <v>3022</v>
      </c>
      <c r="F114" s="220" t="s">
        <v>3023</v>
      </c>
      <c r="G114" s="213" t="s">
        <v>3024</v>
      </c>
      <c r="H114" s="214">
        <v>40785</v>
      </c>
      <c r="I114" s="213" t="s">
        <v>3025</v>
      </c>
      <c r="J114" s="213"/>
      <c r="K114" s="213" t="s">
        <v>1603</v>
      </c>
      <c r="L114" s="213" t="s">
        <v>2606</v>
      </c>
    </row>
    <row r="115" spans="1:12" ht="180">
      <c r="A115" s="213">
        <f t="shared" si="1"/>
        <v>111</v>
      </c>
      <c r="B115" s="213" t="s">
        <v>2689</v>
      </c>
      <c r="C115" s="213" t="s">
        <v>2606</v>
      </c>
      <c r="D115" s="213">
        <v>39000</v>
      </c>
      <c r="E115" s="213" t="s">
        <v>3026</v>
      </c>
      <c r="F115" s="220" t="s">
        <v>3027</v>
      </c>
      <c r="G115" s="213" t="s">
        <v>3028</v>
      </c>
      <c r="H115" s="214">
        <v>38267</v>
      </c>
      <c r="I115" s="213" t="s">
        <v>3029</v>
      </c>
      <c r="J115" s="213"/>
      <c r="K115" s="213" t="s">
        <v>2735</v>
      </c>
      <c r="L115" s="213"/>
    </row>
    <row r="116" spans="1:12" ht="180">
      <c r="A116" s="213">
        <f t="shared" si="1"/>
        <v>112</v>
      </c>
      <c r="B116" s="213" t="s">
        <v>2689</v>
      </c>
      <c r="C116" s="213" t="s">
        <v>2606</v>
      </c>
      <c r="D116" s="213">
        <v>222</v>
      </c>
      <c r="E116" s="213" t="s">
        <v>3030</v>
      </c>
      <c r="F116" s="220" t="s">
        <v>3031</v>
      </c>
      <c r="G116" s="213" t="s">
        <v>3032</v>
      </c>
      <c r="H116" s="214">
        <v>42381</v>
      </c>
      <c r="I116" s="213" t="s">
        <v>3033</v>
      </c>
      <c r="J116" s="213"/>
      <c r="K116" s="213" t="s">
        <v>1603</v>
      </c>
      <c r="L116" s="213" t="s">
        <v>2606</v>
      </c>
    </row>
    <row r="117" spans="1:12" ht="180">
      <c r="A117" s="213">
        <f t="shared" si="1"/>
        <v>113</v>
      </c>
      <c r="B117" s="213" t="s">
        <v>2689</v>
      </c>
      <c r="C117" s="213" t="s">
        <v>2606</v>
      </c>
      <c r="D117" s="213">
        <v>778</v>
      </c>
      <c r="E117" s="213" t="s">
        <v>3034</v>
      </c>
      <c r="F117" s="220" t="s">
        <v>2941</v>
      </c>
      <c r="G117" s="213" t="s">
        <v>3035</v>
      </c>
      <c r="H117" s="214">
        <v>42710</v>
      </c>
      <c r="I117" s="213" t="s">
        <v>3036</v>
      </c>
      <c r="J117" s="213"/>
      <c r="K117" s="213" t="s">
        <v>1603</v>
      </c>
      <c r="L117" s="213" t="s">
        <v>2606</v>
      </c>
    </row>
    <row r="118" spans="1:12" ht="180">
      <c r="A118" s="213">
        <f t="shared" si="1"/>
        <v>114</v>
      </c>
      <c r="B118" s="213" t="s">
        <v>2689</v>
      </c>
      <c r="C118" s="213" t="s">
        <v>2606</v>
      </c>
      <c r="D118" s="213">
        <v>79000</v>
      </c>
      <c r="E118" s="213" t="s">
        <v>3037</v>
      </c>
      <c r="F118" s="220" t="s">
        <v>3038</v>
      </c>
      <c r="G118" s="213" t="s">
        <v>3039</v>
      </c>
      <c r="H118" s="214">
        <v>40084</v>
      </c>
      <c r="I118" s="213" t="s">
        <v>3040</v>
      </c>
      <c r="J118" s="213"/>
      <c r="K118" s="213" t="s">
        <v>1603</v>
      </c>
      <c r="L118" s="213" t="s">
        <v>2606</v>
      </c>
    </row>
    <row r="119" spans="1:12" ht="180">
      <c r="A119" s="213">
        <f t="shared" si="1"/>
        <v>115</v>
      </c>
      <c r="B119" s="213" t="s">
        <v>2689</v>
      </c>
      <c r="C119" s="213" t="s">
        <v>2606</v>
      </c>
      <c r="D119" s="213">
        <v>371910000</v>
      </c>
      <c r="E119" s="213" t="s">
        <v>3041</v>
      </c>
      <c r="F119" s="220" t="s">
        <v>3038</v>
      </c>
      <c r="G119" s="213" t="s">
        <v>3042</v>
      </c>
      <c r="H119" s="214">
        <v>40084</v>
      </c>
      <c r="I119" s="213" t="s">
        <v>3043</v>
      </c>
      <c r="J119" s="213"/>
      <c r="K119" s="213" t="s">
        <v>1603</v>
      </c>
      <c r="L119" s="213" t="s">
        <v>2606</v>
      </c>
    </row>
    <row r="120" spans="1:12" ht="180">
      <c r="A120" s="213">
        <f t="shared" si="1"/>
        <v>116</v>
      </c>
      <c r="B120" s="213" t="s">
        <v>2689</v>
      </c>
      <c r="C120" s="213" t="s">
        <v>2606</v>
      </c>
      <c r="D120" s="213" t="s">
        <v>3044</v>
      </c>
      <c r="E120" s="213" t="s">
        <v>3045</v>
      </c>
      <c r="F120" s="220" t="s">
        <v>3046</v>
      </c>
      <c r="G120" s="213" t="s">
        <v>3047</v>
      </c>
      <c r="H120" s="214">
        <v>42612</v>
      </c>
      <c r="I120" s="213" t="s">
        <v>3048</v>
      </c>
      <c r="J120" s="213"/>
      <c r="K120" s="213" t="s">
        <v>1603</v>
      </c>
      <c r="L120" s="213" t="s">
        <v>2606</v>
      </c>
    </row>
    <row r="121" spans="1:12" ht="180">
      <c r="A121" s="213">
        <f t="shared" si="1"/>
        <v>117</v>
      </c>
      <c r="B121" s="213" t="s">
        <v>2689</v>
      </c>
      <c r="C121" s="213" t="s">
        <v>2606</v>
      </c>
      <c r="D121" s="213">
        <v>1138</v>
      </c>
      <c r="E121" s="213" t="s">
        <v>3049</v>
      </c>
      <c r="F121" s="220" t="s">
        <v>3050</v>
      </c>
      <c r="G121" s="213" t="s">
        <v>3051</v>
      </c>
      <c r="H121" s="214">
        <v>42521</v>
      </c>
      <c r="I121" s="213" t="s">
        <v>3052</v>
      </c>
      <c r="J121" s="213"/>
      <c r="K121" s="213" t="s">
        <v>1603</v>
      </c>
      <c r="L121" s="213" t="s">
        <v>2606</v>
      </c>
    </row>
    <row r="122" spans="1:12" ht="180">
      <c r="A122" s="213">
        <f t="shared" si="1"/>
        <v>118</v>
      </c>
      <c r="B122" s="213" t="s">
        <v>2689</v>
      </c>
      <c r="C122" s="213" t="s">
        <v>2606</v>
      </c>
      <c r="D122" s="213">
        <v>2207</v>
      </c>
      <c r="E122" s="213" t="s">
        <v>3053</v>
      </c>
      <c r="F122" s="220" t="s">
        <v>3054</v>
      </c>
      <c r="G122" s="213" t="s">
        <v>3055</v>
      </c>
      <c r="H122" s="214">
        <v>42086</v>
      </c>
      <c r="I122" s="213" t="s">
        <v>3056</v>
      </c>
      <c r="J122" s="213"/>
      <c r="K122" s="213" t="s">
        <v>1603</v>
      </c>
      <c r="L122" s="213" t="s">
        <v>2606</v>
      </c>
    </row>
    <row r="123" spans="1:12" ht="180">
      <c r="A123" s="213">
        <f t="shared" si="1"/>
        <v>119</v>
      </c>
      <c r="B123" s="213" t="s">
        <v>2689</v>
      </c>
      <c r="C123" s="213" t="s">
        <v>2606</v>
      </c>
      <c r="D123" s="213">
        <v>700</v>
      </c>
      <c r="E123" s="213" t="s">
        <v>3057</v>
      </c>
      <c r="F123" s="220" t="s">
        <v>3058</v>
      </c>
      <c r="G123" s="213" t="s">
        <v>3059</v>
      </c>
      <c r="H123" s="214">
        <v>41972</v>
      </c>
      <c r="I123" s="213" t="s">
        <v>3060</v>
      </c>
      <c r="J123" s="213"/>
      <c r="K123" s="213" t="s">
        <v>1603</v>
      </c>
      <c r="L123" s="213" t="s">
        <v>2606</v>
      </c>
    </row>
    <row r="124" spans="1:12" ht="180">
      <c r="A124" s="213">
        <f t="shared" si="1"/>
        <v>120</v>
      </c>
      <c r="B124" s="213" t="s">
        <v>2689</v>
      </c>
      <c r="C124" s="213" t="s">
        <v>2606</v>
      </c>
      <c r="D124" s="213">
        <v>300</v>
      </c>
      <c r="E124" s="213" t="s">
        <v>3061</v>
      </c>
      <c r="F124" s="220" t="s">
        <v>3062</v>
      </c>
      <c r="G124" s="213" t="s">
        <v>3063</v>
      </c>
      <c r="H124" s="214">
        <v>42541</v>
      </c>
      <c r="I124" s="213" t="s">
        <v>3064</v>
      </c>
      <c r="J124" s="213"/>
      <c r="K124" s="213" t="s">
        <v>1603</v>
      </c>
      <c r="L124" s="213" t="s">
        <v>2606</v>
      </c>
    </row>
    <row r="125" spans="1:12" ht="180">
      <c r="A125" s="213">
        <f t="shared" si="1"/>
        <v>121</v>
      </c>
      <c r="B125" s="213" t="s">
        <v>2689</v>
      </c>
      <c r="C125" s="213" t="s">
        <v>2606</v>
      </c>
      <c r="D125" s="213">
        <v>331</v>
      </c>
      <c r="E125" s="213" t="s">
        <v>3065</v>
      </c>
      <c r="F125" s="220" t="s">
        <v>3066</v>
      </c>
      <c r="G125" s="213" t="s">
        <v>3067</v>
      </c>
      <c r="H125" s="214">
        <v>42723</v>
      </c>
      <c r="I125" s="213" t="s">
        <v>3068</v>
      </c>
      <c r="J125" s="213"/>
      <c r="K125" s="213" t="s">
        <v>1603</v>
      </c>
      <c r="L125" s="213" t="s">
        <v>2606</v>
      </c>
    </row>
    <row r="126" spans="1:12" ht="180">
      <c r="A126" s="213">
        <f t="shared" si="1"/>
        <v>122</v>
      </c>
      <c r="B126" s="213" t="s">
        <v>2689</v>
      </c>
      <c r="C126" s="213" t="s">
        <v>2606</v>
      </c>
      <c r="D126" s="213">
        <v>1242</v>
      </c>
      <c r="E126" s="213" t="s">
        <v>3069</v>
      </c>
      <c r="F126" s="220" t="s">
        <v>3070</v>
      </c>
      <c r="G126" s="213" t="s">
        <v>3071</v>
      </c>
      <c r="H126" s="214">
        <v>42760</v>
      </c>
      <c r="I126" s="213" t="s">
        <v>3072</v>
      </c>
      <c r="J126" s="213"/>
      <c r="K126" s="213" t="s">
        <v>1603</v>
      </c>
      <c r="L126" s="213" t="s">
        <v>2606</v>
      </c>
    </row>
    <row r="127" spans="1:12" ht="180">
      <c r="A127" s="213">
        <f t="shared" si="1"/>
        <v>123</v>
      </c>
      <c r="B127" s="213" t="s">
        <v>2689</v>
      </c>
      <c r="C127" s="213" t="s">
        <v>2606</v>
      </c>
      <c r="D127" s="213">
        <v>543</v>
      </c>
      <c r="E127" s="213" t="s">
        <v>3073</v>
      </c>
      <c r="F127" s="220" t="s">
        <v>3074</v>
      </c>
      <c r="G127" s="213" t="s">
        <v>3075</v>
      </c>
      <c r="H127" s="214">
        <v>42730</v>
      </c>
      <c r="I127" s="213" t="s">
        <v>3076</v>
      </c>
      <c r="J127" s="213"/>
      <c r="K127" s="213" t="s">
        <v>1603</v>
      </c>
      <c r="L127" s="213" t="s">
        <v>2606</v>
      </c>
    </row>
    <row r="128" spans="1:12" ht="180">
      <c r="A128" s="213">
        <f t="shared" si="1"/>
        <v>124</v>
      </c>
      <c r="B128" s="213" t="s">
        <v>2689</v>
      </c>
      <c r="C128" s="213" t="s">
        <v>2606</v>
      </c>
      <c r="D128" s="213">
        <v>250</v>
      </c>
      <c r="E128" s="213" t="s">
        <v>3077</v>
      </c>
      <c r="F128" s="220" t="s">
        <v>3078</v>
      </c>
      <c r="G128" s="213" t="s">
        <v>3079</v>
      </c>
      <c r="H128" s="214">
        <v>42538</v>
      </c>
      <c r="I128" s="213" t="s">
        <v>3080</v>
      </c>
      <c r="J128" s="213"/>
      <c r="K128" s="213" t="s">
        <v>1603</v>
      </c>
      <c r="L128" s="213" t="s">
        <v>2606</v>
      </c>
    </row>
    <row r="129" spans="1:12" ht="180">
      <c r="A129" s="213">
        <f t="shared" si="1"/>
        <v>125</v>
      </c>
      <c r="B129" s="213" t="s">
        <v>2689</v>
      </c>
      <c r="C129" s="213" t="s">
        <v>2606</v>
      </c>
      <c r="D129" s="213">
        <v>270</v>
      </c>
      <c r="E129" s="213" t="s">
        <v>3081</v>
      </c>
      <c r="F129" s="220" t="s">
        <v>3082</v>
      </c>
      <c r="G129" s="213" t="s">
        <v>3083</v>
      </c>
      <c r="H129" s="214">
        <v>42999</v>
      </c>
      <c r="I129" s="213" t="s">
        <v>3084</v>
      </c>
      <c r="J129" s="213"/>
      <c r="K129" s="213" t="s">
        <v>1603</v>
      </c>
      <c r="L129" s="213" t="s">
        <v>2606</v>
      </c>
    </row>
    <row r="130" spans="1:12" ht="180">
      <c r="A130" s="213">
        <f t="shared" si="1"/>
        <v>126</v>
      </c>
      <c r="B130" s="213" t="s">
        <v>2689</v>
      </c>
      <c r="C130" s="213" t="s">
        <v>2606</v>
      </c>
      <c r="D130" s="213">
        <v>5274</v>
      </c>
      <c r="E130" s="213" t="s">
        <v>3085</v>
      </c>
      <c r="F130" s="220" t="s">
        <v>3086</v>
      </c>
      <c r="G130" s="213" t="s">
        <v>3087</v>
      </c>
      <c r="H130" s="214">
        <v>40680</v>
      </c>
      <c r="I130" s="213" t="s">
        <v>3088</v>
      </c>
      <c r="J130" s="213"/>
      <c r="K130" s="213" t="s">
        <v>1603</v>
      </c>
      <c r="L130" s="213" t="s">
        <v>2606</v>
      </c>
    </row>
    <row r="131" spans="1:12" ht="180">
      <c r="A131" s="213">
        <f t="shared" si="1"/>
        <v>127</v>
      </c>
      <c r="B131" s="213" t="s">
        <v>2689</v>
      </c>
      <c r="C131" s="213" t="s">
        <v>2606</v>
      </c>
      <c r="D131" s="213">
        <v>3614</v>
      </c>
      <c r="E131" s="213" t="s">
        <v>3089</v>
      </c>
      <c r="F131" s="220" t="s">
        <v>3090</v>
      </c>
      <c r="G131" s="213" t="s">
        <v>3091</v>
      </c>
      <c r="H131" s="214">
        <v>40686</v>
      </c>
      <c r="I131" s="213" t="s">
        <v>3092</v>
      </c>
      <c r="J131" s="213"/>
      <c r="K131" s="213" t="s">
        <v>1603</v>
      </c>
      <c r="L131" s="213" t="s">
        <v>2606</v>
      </c>
    </row>
    <row r="132" spans="1:12" ht="180">
      <c r="A132" s="213">
        <f t="shared" si="1"/>
        <v>128</v>
      </c>
      <c r="B132" s="213" t="s">
        <v>2689</v>
      </c>
      <c r="C132" s="213" t="s">
        <v>2606</v>
      </c>
      <c r="D132" s="213">
        <v>790</v>
      </c>
      <c r="E132" s="213" t="s">
        <v>3093</v>
      </c>
      <c r="F132" s="220" t="s">
        <v>3090</v>
      </c>
      <c r="G132" s="213" t="s">
        <v>3094</v>
      </c>
      <c r="H132" s="214">
        <v>40684</v>
      </c>
      <c r="I132" s="213" t="s">
        <v>3095</v>
      </c>
      <c r="J132" s="213"/>
      <c r="K132" s="213" t="s">
        <v>1603</v>
      </c>
      <c r="L132" s="213" t="s">
        <v>2606</v>
      </c>
    </row>
    <row r="133" spans="1:12" ht="180">
      <c r="A133" s="213">
        <f t="shared" si="1"/>
        <v>129</v>
      </c>
      <c r="B133" s="213" t="s">
        <v>2689</v>
      </c>
      <c r="C133" s="213" t="s">
        <v>2606</v>
      </c>
      <c r="D133" s="213">
        <v>4127</v>
      </c>
      <c r="E133" s="213" t="s">
        <v>3096</v>
      </c>
      <c r="F133" s="220" t="s">
        <v>3090</v>
      </c>
      <c r="G133" s="213" t="s">
        <v>3097</v>
      </c>
      <c r="H133" s="214">
        <v>40684</v>
      </c>
      <c r="I133" s="213" t="s">
        <v>3098</v>
      </c>
      <c r="J133" s="213"/>
      <c r="K133" s="213" t="s">
        <v>1603</v>
      </c>
      <c r="L133" s="213" t="s">
        <v>2606</v>
      </c>
    </row>
    <row r="134" spans="1:12" ht="180">
      <c r="A134" s="213">
        <f t="shared" si="1"/>
        <v>130</v>
      </c>
      <c r="B134" s="213" t="s">
        <v>2689</v>
      </c>
      <c r="C134" s="213" t="s">
        <v>2606</v>
      </c>
      <c r="D134" s="213">
        <v>9623</v>
      </c>
      <c r="E134" s="213" t="s">
        <v>3099</v>
      </c>
      <c r="F134" s="220" t="s">
        <v>3100</v>
      </c>
      <c r="G134" s="213" t="s">
        <v>3101</v>
      </c>
      <c r="H134" s="214">
        <v>40694</v>
      </c>
      <c r="I134" s="213" t="s">
        <v>3102</v>
      </c>
      <c r="J134" s="213"/>
      <c r="K134" s="213" t="s">
        <v>1603</v>
      </c>
      <c r="L134" s="213" t="s">
        <v>2606</v>
      </c>
    </row>
    <row r="135" spans="1:12" ht="180">
      <c r="A135" s="213">
        <f t="shared" ref="A135:A198" si="2">A134+1</f>
        <v>131</v>
      </c>
      <c r="B135" s="213" t="s">
        <v>2689</v>
      </c>
      <c r="C135" s="213" t="s">
        <v>2606</v>
      </c>
      <c r="D135" s="213">
        <v>532</v>
      </c>
      <c r="E135" s="213" t="s">
        <v>3099</v>
      </c>
      <c r="F135" s="220" t="s">
        <v>3100</v>
      </c>
      <c r="G135" s="213" t="s">
        <v>3103</v>
      </c>
      <c r="H135" s="214">
        <v>40694</v>
      </c>
      <c r="I135" s="213" t="s">
        <v>3104</v>
      </c>
      <c r="J135" s="213"/>
      <c r="K135" s="213" t="s">
        <v>1603</v>
      </c>
      <c r="L135" s="213" t="s">
        <v>2606</v>
      </c>
    </row>
    <row r="136" spans="1:12" ht="180">
      <c r="A136" s="213">
        <f t="shared" si="2"/>
        <v>132</v>
      </c>
      <c r="B136" s="213" t="s">
        <v>2689</v>
      </c>
      <c r="C136" s="213" t="s">
        <v>2606</v>
      </c>
      <c r="D136" s="213">
        <v>504</v>
      </c>
      <c r="E136" s="213" t="s">
        <v>3099</v>
      </c>
      <c r="F136" s="220" t="s">
        <v>3100</v>
      </c>
      <c r="G136" s="213" t="s">
        <v>3105</v>
      </c>
      <c r="H136" s="214">
        <v>40694</v>
      </c>
      <c r="I136" s="213" t="s">
        <v>3106</v>
      </c>
      <c r="J136" s="213"/>
      <c r="K136" s="213" t="s">
        <v>1603</v>
      </c>
      <c r="L136" s="213" t="s">
        <v>2606</v>
      </c>
    </row>
    <row r="137" spans="1:12" ht="180">
      <c r="A137" s="213">
        <f t="shared" si="2"/>
        <v>133</v>
      </c>
      <c r="B137" s="213" t="s">
        <v>2689</v>
      </c>
      <c r="C137" s="213" t="s">
        <v>2606</v>
      </c>
      <c r="D137" s="213">
        <v>9514</v>
      </c>
      <c r="E137" s="213" t="s">
        <v>3099</v>
      </c>
      <c r="F137" s="220" t="s">
        <v>3100</v>
      </c>
      <c r="G137" s="213" t="s">
        <v>3107</v>
      </c>
      <c r="H137" s="214">
        <v>40694</v>
      </c>
      <c r="I137" s="213" t="s">
        <v>3108</v>
      </c>
      <c r="J137" s="213"/>
      <c r="K137" s="213" t="s">
        <v>1603</v>
      </c>
      <c r="L137" s="213" t="s">
        <v>2606</v>
      </c>
    </row>
    <row r="138" spans="1:12" ht="180">
      <c r="A138" s="213">
        <f t="shared" si="2"/>
        <v>134</v>
      </c>
      <c r="B138" s="213" t="s">
        <v>2689</v>
      </c>
      <c r="C138" s="213" t="s">
        <v>2606</v>
      </c>
      <c r="D138" s="213">
        <v>76841</v>
      </c>
      <c r="E138" s="213" t="s">
        <v>3099</v>
      </c>
      <c r="F138" s="220" t="s">
        <v>3109</v>
      </c>
      <c r="G138" s="213" t="s">
        <v>3110</v>
      </c>
      <c r="H138" s="214">
        <v>40694</v>
      </c>
      <c r="I138" s="213" t="s">
        <v>3111</v>
      </c>
      <c r="J138" s="213"/>
      <c r="K138" s="213" t="s">
        <v>2735</v>
      </c>
      <c r="L138" s="213"/>
    </row>
    <row r="139" spans="1:12" ht="180">
      <c r="A139" s="213">
        <f t="shared" si="2"/>
        <v>135</v>
      </c>
      <c r="B139" s="213" t="s">
        <v>2689</v>
      </c>
      <c r="C139" s="213" t="s">
        <v>2606</v>
      </c>
      <c r="D139" s="213">
        <v>5938</v>
      </c>
      <c r="E139" s="213" t="s">
        <v>3099</v>
      </c>
      <c r="F139" s="220" t="s">
        <v>3100</v>
      </c>
      <c r="G139" s="213" t="s">
        <v>3112</v>
      </c>
      <c r="H139" s="214">
        <v>40694</v>
      </c>
      <c r="I139" s="213" t="s">
        <v>3113</v>
      </c>
      <c r="J139" s="213"/>
      <c r="K139" s="213" t="s">
        <v>2735</v>
      </c>
      <c r="L139" s="213"/>
    </row>
    <row r="140" spans="1:12" ht="180">
      <c r="A140" s="213">
        <f t="shared" si="2"/>
        <v>136</v>
      </c>
      <c r="B140" s="213" t="s">
        <v>2689</v>
      </c>
      <c r="C140" s="213" t="s">
        <v>2606</v>
      </c>
      <c r="D140" s="213">
        <v>550</v>
      </c>
      <c r="E140" s="213" t="s">
        <v>3099</v>
      </c>
      <c r="F140" s="220" t="s">
        <v>3100</v>
      </c>
      <c r="G140" s="213" t="s">
        <v>3114</v>
      </c>
      <c r="H140" s="214">
        <v>40694</v>
      </c>
      <c r="I140" s="213" t="s">
        <v>3115</v>
      </c>
      <c r="J140" s="213"/>
      <c r="K140" s="213" t="s">
        <v>1603</v>
      </c>
      <c r="L140" s="213" t="s">
        <v>2606</v>
      </c>
    </row>
    <row r="141" spans="1:12" ht="180">
      <c r="A141" s="213">
        <f t="shared" si="2"/>
        <v>137</v>
      </c>
      <c r="B141" s="213" t="s">
        <v>2689</v>
      </c>
      <c r="C141" s="213" t="s">
        <v>2606</v>
      </c>
      <c r="D141" s="213">
        <v>140025</v>
      </c>
      <c r="E141" s="213" t="s">
        <v>3116</v>
      </c>
      <c r="F141" s="220" t="s">
        <v>3038</v>
      </c>
      <c r="G141" s="213" t="s">
        <v>3117</v>
      </c>
      <c r="H141" s="214">
        <v>40714</v>
      </c>
      <c r="I141" s="213" t="s">
        <v>3118</v>
      </c>
      <c r="J141" s="213"/>
      <c r="K141" s="213" t="s">
        <v>2735</v>
      </c>
      <c r="L141" s="213"/>
    </row>
    <row r="142" spans="1:12" ht="180">
      <c r="A142" s="213">
        <f t="shared" si="2"/>
        <v>138</v>
      </c>
      <c r="B142" s="213" t="s">
        <v>2689</v>
      </c>
      <c r="C142" s="213" t="s">
        <v>2606</v>
      </c>
      <c r="D142" s="213">
        <v>652</v>
      </c>
      <c r="E142" s="213" t="s">
        <v>3119</v>
      </c>
      <c r="F142" s="220" t="s">
        <v>3038</v>
      </c>
      <c r="G142" s="213" t="s">
        <v>3120</v>
      </c>
      <c r="H142" s="214">
        <v>40714</v>
      </c>
      <c r="I142" s="213" t="s">
        <v>3121</v>
      </c>
      <c r="J142" s="213"/>
      <c r="K142" s="213" t="s">
        <v>1603</v>
      </c>
      <c r="L142" s="213" t="s">
        <v>2606</v>
      </c>
    </row>
    <row r="143" spans="1:12" ht="180">
      <c r="A143" s="213">
        <f t="shared" si="2"/>
        <v>139</v>
      </c>
      <c r="B143" s="213" t="s">
        <v>2689</v>
      </c>
      <c r="C143" s="213" t="s">
        <v>2606</v>
      </c>
      <c r="D143" s="213">
        <v>644</v>
      </c>
      <c r="E143" s="213" t="s">
        <v>3119</v>
      </c>
      <c r="F143" s="220" t="s">
        <v>3038</v>
      </c>
      <c r="G143" s="213" t="s">
        <v>3122</v>
      </c>
      <c r="H143" s="214">
        <v>40714</v>
      </c>
      <c r="I143" s="213" t="s">
        <v>3123</v>
      </c>
      <c r="J143" s="213"/>
      <c r="K143" s="213" t="s">
        <v>1603</v>
      </c>
      <c r="L143" s="213" t="s">
        <v>2606</v>
      </c>
    </row>
    <row r="144" spans="1:12" ht="180">
      <c r="A144" s="213">
        <f t="shared" si="2"/>
        <v>140</v>
      </c>
      <c r="B144" s="213" t="s">
        <v>2689</v>
      </c>
      <c r="C144" s="213" t="s">
        <v>2606</v>
      </c>
      <c r="D144" s="213">
        <v>632</v>
      </c>
      <c r="E144" s="213" t="s">
        <v>3124</v>
      </c>
      <c r="F144" s="220" t="s">
        <v>3038</v>
      </c>
      <c r="G144" s="213" t="s">
        <v>3125</v>
      </c>
      <c r="H144" s="214">
        <v>40714</v>
      </c>
      <c r="I144" s="213" t="s">
        <v>3126</v>
      </c>
      <c r="J144" s="213"/>
      <c r="K144" s="213" t="s">
        <v>1603</v>
      </c>
      <c r="L144" s="213" t="s">
        <v>2606</v>
      </c>
    </row>
    <row r="145" spans="1:12" ht="180">
      <c r="A145" s="213">
        <f t="shared" si="2"/>
        <v>141</v>
      </c>
      <c r="B145" s="213" t="s">
        <v>2689</v>
      </c>
      <c r="C145" s="213" t="s">
        <v>2606</v>
      </c>
      <c r="D145" s="213">
        <v>632</v>
      </c>
      <c r="E145" s="213" t="s">
        <v>3124</v>
      </c>
      <c r="F145" s="220" t="s">
        <v>3038</v>
      </c>
      <c r="G145" s="213" t="s">
        <v>3127</v>
      </c>
      <c r="H145" s="214">
        <v>40714</v>
      </c>
      <c r="I145" s="213" t="s">
        <v>3128</v>
      </c>
      <c r="J145" s="213"/>
      <c r="K145" s="213" t="s">
        <v>1603</v>
      </c>
      <c r="L145" s="213" t="s">
        <v>2606</v>
      </c>
    </row>
    <row r="146" spans="1:12" ht="180">
      <c r="A146" s="213">
        <f t="shared" si="2"/>
        <v>142</v>
      </c>
      <c r="B146" s="213" t="s">
        <v>2689</v>
      </c>
      <c r="C146" s="213" t="s">
        <v>2606</v>
      </c>
      <c r="D146" s="213">
        <v>81405</v>
      </c>
      <c r="E146" s="213" t="s">
        <v>3129</v>
      </c>
      <c r="F146" s="220" t="s">
        <v>3038</v>
      </c>
      <c r="G146" s="213" t="s">
        <v>3130</v>
      </c>
      <c r="H146" s="214">
        <v>40714</v>
      </c>
      <c r="I146" s="213" t="s">
        <v>3131</v>
      </c>
      <c r="J146" s="213"/>
      <c r="K146" s="213" t="s">
        <v>1603</v>
      </c>
      <c r="L146" s="213" t="s">
        <v>2606</v>
      </c>
    </row>
    <row r="147" spans="1:12" ht="180">
      <c r="A147" s="213">
        <f t="shared" si="2"/>
        <v>143</v>
      </c>
      <c r="B147" s="213" t="s">
        <v>2689</v>
      </c>
      <c r="C147" s="213" t="s">
        <v>2606</v>
      </c>
      <c r="D147" s="213">
        <v>7130</v>
      </c>
      <c r="E147" s="213" t="s">
        <v>2726</v>
      </c>
      <c r="F147" s="220" t="s">
        <v>3038</v>
      </c>
      <c r="G147" s="213" t="s">
        <v>3132</v>
      </c>
      <c r="H147" s="214">
        <v>40714</v>
      </c>
      <c r="I147" s="213" t="s">
        <v>3133</v>
      </c>
      <c r="J147" s="213"/>
      <c r="K147" s="213" t="s">
        <v>1603</v>
      </c>
      <c r="L147" s="213" t="s">
        <v>2606</v>
      </c>
    </row>
    <row r="148" spans="1:12" ht="180">
      <c r="A148" s="213">
        <f t="shared" si="2"/>
        <v>144</v>
      </c>
      <c r="B148" s="213" t="s">
        <v>2689</v>
      </c>
      <c r="C148" s="213" t="s">
        <v>2606</v>
      </c>
      <c r="D148" s="213">
        <v>20000</v>
      </c>
      <c r="E148" s="213" t="s">
        <v>3134</v>
      </c>
      <c r="F148" s="220" t="s">
        <v>3038</v>
      </c>
      <c r="G148" s="213" t="s">
        <v>3135</v>
      </c>
      <c r="H148" s="214">
        <v>40714</v>
      </c>
      <c r="I148" s="213" t="s">
        <v>3136</v>
      </c>
      <c r="J148" s="213"/>
      <c r="K148" s="213" t="s">
        <v>2735</v>
      </c>
      <c r="L148" s="213"/>
    </row>
    <row r="149" spans="1:12" ht="180">
      <c r="A149" s="213">
        <f t="shared" si="2"/>
        <v>145</v>
      </c>
      <c r="B149" s="213" t="s">
        <v>2689</v>
      </c>
      <c r="C149" s="213" t="s">
        <v>2606</v>
      </c>
      <c r="D149" s="213">
        <v>1317</v>
      </c>
      <c r="E149" s="213" t="s">
        <v>3137</v>
      </c>
      <c r="F149" s="220" t="s">
        <v>3090</v>
      </c>
      <c r="G149" s="213" t="s">
        <v>3138</v>
      </c>
      <c r="H149" s="214">
        <v>40772</v>
      </c>
      <c r="I149" s="213" t="s">
        <v>3139</v>
      </c>
      <c r="J149" s="213"/>
      <c r="K149" s="213" t="s">
        <v>1603</v>
      </c>
      <c r="L149" s="213" t="s">
        <v>2606</v>
      </c>
    </row>
    <row r="150" spans="1:12" ht="180">
      <c r="A150" s="213">
        <f t="shared" si="2"/>
        <v>146</v>
      </c>
      <c r="B150" s="213" t="s">
        <v>2689</v>
      </c>
      <c r="C150" s="213" t="s">
        <v>2606</v>
      </c>
      <c r="D150" s="213">
        <v>340</v>
      </c>
      <c r="E150" s="213" t="s">
        <v>3137</v>
      </c>
      <c r="F150" s="220" t="s">
        <v>3090</v>
      </c>
      <c r="G150" s="213" t="s">
        <v>3140</v>
      </c>
      <c r="H150" s="214">
        <v>40773</v>
      </c>
      <c r="I150" s="213" t="s">
        <v>3141</v>
      </c>
      <c r="J150" s="213"/>
      <c r="K150" s="213" t="s">
        <v>1603</v>
      </c>
      <c r="L150" s="213" t="s">
        <v>2606</v>
      </c>
    </row>
    <row r="151" spans="1:12" ht="180">
      <c r="A151" s="213">
        <f t="shared" si="2"/>
        <v>147</v>
      </c>
      <c r="B151" s="213" t="s">
        <v>2689</v>
      </c>
      <c r="C151" s="213" t="s">
        <v>2606</v>
      </c>
      <c r="D151" s="213">
        <v>1000</v>
      </c>
      <c r="E151" s="213" t="s">
        <v>3142</v>
      </c>
      <c r="F151" s="220" t="s">
        <v>2691</v>
      </c>
      <c r="G151" s="213" t="s">
        <v>3143</v>
      </c>
      <c r="H151" s="214">
        <v>41394</v>
      </c>
      <c r="I151" s="213" t="s">
        <v>3144</v>
      </c>
      <c r="J151" s="213"/>
      <c r="K151" s="213" t="s">
        <v>1603</v>
      </c>
      <c r="L151" s="213" t="s">
        <v>2606</v>
      </c>
    </row>
    <row r="152" spans="1:12" ht="180">
      <c r="A152" s="213">
        <f t="shared" si="2"/>
        <v>148</v>
      </c>
      <c r="B152" s="213" t="s">
        <v>2689</v>
      </c>
      <c r="C152" s="213" t="s">
        <v>2606</v>
      </c>
      <c r="D152" s="213">
        <v>4125</v>
      </c>
      <c r="E152" s="213" t="s">
        <v>3145</v>
      </c>
      <c r="F152" s="220" t="s">
        <v>3090</v>
      </c>
      <c r="G152" s="213" t="s">
        <v>3146</v>
      </c>
      <c r="H152" s="214">
        <v>40822</v>
      </c>
      <c r="I152" s="213" t="s">
        <v>3147</v>
      </c>
      <c r="J152" s="213"/>
      <c r="K152" s="213" t="s">
        <v>1603</v>
      </c>
      <c r="L152" s="213" t="s">
        <v>2606</v>
      </c>
    </row>
    <row r="153" spans="1:12" ht="180">
      <c r="A153" s="213">
        <f t="shared" si="2"/>
        <v>149</v>
      </c>
      <c r="B153" s="213" t="s">
        <v>2689</v>
      </c>
      <c r="C153" s="213" t="s">
        <v>2606</v>
      </c>
      <c r="D153" s="213">
        <v>700</v>
      </c>
      <c r="E153" s="213" t="s">
        <v>3148</v>
      </c>
      <c r="F153" s="220" t="s">
        <v>3149</v>
      </c>
      <c r="G153" s="213" t="s">
        <v>3150</v>
      </c>
      <c r="H153" s="214">
        <v>42950</v>
      </c>
      <c r="I153" s="213" t="s">
        <v>3151</v>
      </c>
      <c r="J153" s="213"/>
      <c r="K153" s="213" t="s">
        <v>1603</v>
      </c>
      <c r="L153" s="213" t="s">
        <v>2606</v>
      </c>
    </row>
    <row r="154" spans="1:12" ht="180">
      <c r="A154" s="213">
        <f t="shared" si="2"/>
        <v>150</v>
      </c>
      <c r="B154" s="213" t="s">
        <v>2689</v>
      </c>
      <c r="C154" s="213" t="s">
        <v>2606</v>
      </c>
      <c r="D154" s="213">
        <v>1000</v>
      </c>
      <c r="E154" s="213" t="s">
        <v>3152</v>
      </c>
      <c r="F154" s="220" t="s">
        <v>3153</v>
      </c>
      <c r="G154" s="213" t="s">
        <v>3154</v>
      </c>
      <c r="H154" s="214">
        <v>42508</v>
      </c>
      <c r="I154" s="213" t="s">
        <v>3155</v>
      </c>
      <c r="J154" s="213"/>
      <c r="K154" s="213" t="s">
        <v>1603</v>
      </c>
      <c r="L154" s="213" t="s">
        <v>2606</v>
      </c>
    </row>
    <row r="155" spans="1:12" ht="180">
      <c r="A155" s="213">
        <f t="shared" si="2"/>
        <v>151</v>
      </c>
      <c r="B155" s="213" t="s">
        <v>2689</v>
      </c>
      <c r="C155" s="213" t="s">
        <v>2606</v>
      </c>
      <c r="D155" s="213">
        <v>30100</v>
      </c>
      <c r="E155" s="213" t="s">
        <v>3156</v>
      </c>
      <c r="F155" s="220" t="s">
        <v>2691</v>
      </c>
      <c r="G155" s="213" t="s">
        <v>3157</v>
      </c>
      <c r="H155" s="214">
        <v>41633</v>
      </c>
      <c r="I155" s="213" t="s">
        <v>3158</v>
      </c>
      <c r="J155" s="213"/>
      <c r="K155" s="213" t="s">
        <v>1603</v>
      </c>
      <c r="L155" s="213" t="s">
        <v>2606</v>
      </c>
    </row>
    <row r="156" spans="1:12" ht="180">
      <c r="A156" s="213">
        <f t="shared" si="2"/>
        <v>152</v>
      </c>
      <c r="B156" s="213" t="s">
        <v>2689</v>
      </c>
      <c r="C156" s="213" t="s">
        <v>2606</v>
      </c>
      <c r="D156" s="213">
        <v>20200</v>
      </c>
      <c r="E156" s="213" t="s">
        <v>3159</v>
      </c>
      <c r="F156" s="220" t="s">
        <v>2691</v>
      </c>
      <c r="G156" s="213" t="s">
        <v>3160</v>
      </c>
      <c r="H156" s="214">
        <v>41655</v>
      </c>
      <c r="I156" s="213" t="s">
        <v>3161</v>
      </c>
      <c r="J156" s="213"/>
      <c r="K156" s="213" t="s">
        <v>1603</v>
      </c>
      <c r="L156" s="213" t="s">
        <v>2606</v>
      </c>
    </row>
    <row r="157" spans="1:12" ht="180">
      <c r="A157" s="213">
        <f t="shared" si="2"/>
        <v>153</v>
      </c>
      <c r="B157" s="213" t="s">
        <v>2689</v>
      </c>
      <c r="C157" s="213" t="s">
        <v>2606</v>
      </c>
      <c r="D157" s="213">
        <v>30400</v>
      </c>
      <c r="E157" s="213" t="s">
        <v>3162</v>
      </c>
      <c r="F157" s="220" t="s">
        <v>2691</v>
      </c>
      <c r="G157" s="213" t="s">
        <v>3163</v>
      </c>
      <c r="H157" s="214">
        <v>41655</v>
      </c>
      <c r="I157" s="213" t="s">
        <v>3164</v>
      </c>
      <c r="J157" s="213"/>
      <c r="K157" s="213" t="s">
        <v>1603</v>
      </c>
      <c r="L157" s="213" t="s">
        <v>2606</v>
      </c>
    </row>
    <row r="158" spans="1:12" ht="180">
      <c r="A158" s="213">
        <f t="shared" si="2"/>
        <v>154</v>
      </c>
      <c r="B158" s="213" t="s">
        <v>2689</v>
      </c>
      <c r="C158" s="213" t="s">
        <v>2606</v>
      </c>
      <c r="D158" s="213">
        <v>30200</v>
      </c>
      <c r="E158" s="213" t="s">
        <v>3165</v>
      </c>
      <c r="F158" s="220" t="s">
        <v>2691</v>
      </c>
      <c r="G158" s="213" t="s">
        <v>3166</v>
      </c>
      <c r="H158" s="214">
        <v>41638</v>
      </c>
      <c r="I158" s="213" t="s">
        <v>3167</v>
      </c>
      <c r="J158" s="213"/>
      <c r="K158" s="213" t="s">
        <v>1603</v>
      </c>
      <c r="L158" s="213" t="s">
        <v>2606</v>
      </c>
    </row>
    <row r="159" spans="1:12" ht="180">
      <c r="A159" s="213">
        <f t="shared" si="2"/>
        <v>155</v>
      </c>
      <c r="B159" s="213" t="s">
        <v>2689</v>
      </c>
      <c r="C159" s="213" t="s">
        <v>2606</v>
      </c>
      <c r="D159" s="213">
        <v>30710</v>
      </c>
      <c r="E159" s="213" t="s">
        <v>2726</v>
      </c>
      <c r="F159" s="220" t="s">
        <v>3038</v>
      </c>
      <c r="G159" s="213" t="s">
        <v>3168</v>
      </c>
      <c r="H159" s="214">
        <v>40919</v>
      </c>
      <c r="I159" s="213" t="s">
        <v>3169</v>
      </c>
      <c r="J159" s="213"/>
      <c r="K159" s="213" t="s">
        <v>2735</v>
      </c>
      <c r="L159" s="213"/>
    </row>
    <row r="160" spans="1:12" ht="180">
      <c r="A160" s="213">
        <f t="shared" si="2"/>
        <v>156</v>
      </c>
      <c r="B160" s="213" t="s">
        <v>2689</v>
      </c>
      <c r="C160" s="213" t="s">
        <v>2606</v>
      </c>
      <c r="D160" s="213">
        <v>10757</v>
      </c>
      <c r="E160" s="213" t="s">
        <v>2726</v>
      </c>
      <c r="F160" s="220" t="s">
        <v>3038</v>
      </c>
      <c r="G160" s="213" t="s">
        <v>3170</v>
      </c>
      <c r="H160" s="214">
        <v>40919</v>
      </c>
      <c r="I160" s="213" t="s">
        <v>3171</v>
      </c>
      <c r="J160" s="213"/>
      <c r="K160" s="213" t="s">
        <v>2735</v>
      </c>
      <c r="L160" s="213"/>
    </row>
    <row r="161" spans="1:12" ht="180">
      <c r="A161" s="213">
        <f t="shared" si="2"/>
        <v>157</v>
      </c>
      <c r="B161" s="213" t="s">
        <v>2689</v>
      </c>
      <c r="C161" s="213" t="s">
        <v>2606</v>
      </c>
      <c r="D161" s="213">
        <v>3027</v>
      </c>
      <c r="E161" s="213" t="s">
        <v>3172</v>
      </c>
      <c r="F161" s="220" t="s">
        <v>3173</v>
      </c>
      <c r="G161" s="213" t="s">
        <v>3174</v>
      </c>
      <c r="H161" s="214">
        <v>42402</v>
      </c>
      <c r="I161" s="213" t="s">
        <v>3175</v>
      </c>
      <c r="J161" s="213"/>
      <c r="K161" s="213" t="s">
        <v>1603</v>
      </c>
      <c r="L161" s="213" t="s">
        <v>2606</v>
      </c>
    </row>
    <row r="162" spans="1:12" ht="180">
      <c r="A162" s="213">
        <f t="shared" si="2"/>
        <v>158</v>
      </c>
      <c r="B162" s="213" t="s">
        <v>2689</v>
      </c>
      <c r="C162" s="213" t="s">
        <v>2606</v>
      </c>
      <c r="D162" s="213">
        <v>984</v>
      </c>
      <c r="E162" s="213" t="s">
        <v>3176</v>
      </c>
      <c r="F162" s="220" t="s">
        <v>3177</v>
      </c>
      <c r="G162" s="213" t="s">
        <v>3178</v>
      </c>
      <c r="H162" s="214">
        <v>43083</v>
      </c>
      <c r="I162" s="213" t="s">
        <v>3179</v>
      </c>
      <c r="J162" s="213"/>
      <c r="K162" s="213" t="s">
        <v>1603</v>
      </c>
      <c r="L162" s="213" t="s">
        <v>2606</v>
      </c>
    </row>
    <row r="163" spans="1:12" ht="180">
      <c r="A163" s="213">
        <f t="shared" si="2"/>
        <v>159</v>
      </c>
      <c r="B163" s="213" t="s">
        <v>2689</v>
      </c>
      <c r="C163" s="213" t="s">
        <v>2606</v>
      </c>
      <c r="D163" s="213">
        <v>600</v>
      </c>
      <c r="E163" s="213" t="s">
        <v>3180</v>
      </c>
      <c r="F163" s="220" t="s">
        <v>2691</v>
      </c>
      <c r="G163" s="213" t="s">
        <v>3181</v>
      </c>
      <c r="H163" s="214">
        <v>41046</v>
      </c>
      <c r="I163" s="213" t="s">
        <v>3182</v>
      </c>
      <c r="J163" s="213"/>
      <c r="K163" s="213" t="s">
        <v>1603</v>
      </c>
      <c r="L163" s="213" t="s">
        <v>2606</v>
      </c>
    </row>
    <row r="164" spans="1:12" ht="180">
      <c r="A164" s="213">
        <f t="shared" si="2"/>
        <v>160</v>
      </c>
      <c r="B164" s="213" t="s">
        <v>2689</v>
      </c>
      <c r="C164" s="213" t="s">
        <v>2606</v>
      </c>
      <c r="D164" s="213">
        <v>1247</v>
      </c>
      <c r="E164" s="213" t="s">
        <v>3183</v>
      </c>
      <c r="F164" s="220" t="s">
        <v>3184</v>
      </c>
      <c r="G164" s="213" t="s">
        <v>3185</v>
      </c>
      <c r="H164" s="214">
        <v>42983</v>
      </c>
      <c r="I164" s="213" t="s">
        <v>3186</v>
      </c>
      <c r="J164" s="213"/>
      <c r="K164" s="213" t="s">
        <v>1603</v>
      </c>
      <c r="L164" s="213" t="s">
        <v>2606</v>
      </c>
    </row>
    <row r="165" spans="1:12" ht="180">
      <c r="A165" s="213">
        <f t="shared" si="2"/>
        <v>161</v>
      </c>
      <c r="B165" s="213" t="s">
        <v>2689</v>
      </c>
      <c r="C165" s="213" t="s">
        <v>2606</v>
      </c>
      <c r="D165" s="213">
        <v>613</v>
      </c>
      <c r="E165" s="213" t="s">
        <v>3187</v>
      </c>
      <c r="F165" s="220" t="s">
        <v>3188</v>
      </c>
      <c r="G165" s="213" t="s">
        <v>3189</v>
      </c>
      <c r="H165" s="214">
        <v>41773</v>
      </c>
      <c r="I165" s="213" t="s">
        <v>3190</v>
      </c>
      <c r="J165" s="213"/>
      <c r="K165" s="213" t="s">
        <v>1603</v>
      </c>
      <c r="L165" s="213" t="s">
        <v>2606</v>
      </c>
    </row>
    <row r="166" spans="1:12" ht="180">
      <c r="A166" s="213">
        <f t="shared" si="2"/>
        <v>162</v>
      </c>
      <c r="B166" s="213" t="s">
        <v>2689</v>
      </c>
      <c r="C166" s="213" t="s">
        <v>2606</v>
      </c>
      <c r="D166" s="213">
        <v>800</v>
      </c>
      <c r="E166" s="213" t="s">
        <v>3191</v>
      </c>
      <c r="F166" s="220" t="s">
        <v>3192</v>
      </c>
      <c r="G166" s="213" t="s">
        <v>3193</v>
      </c>
      <c r="H166" s="214">
        <v>42328</v>
      </c>
      <c r="I166" s="213" t="s">
        <v>3194</v>
      </c>
      <c r="J166" s="213"/>
      <c r="K166" s="213" t="s">
        <v>1603</v>
      </c>
      <c r="L166" s="213" t="s">
        <v>2606</v>
      </c>
    </row>
    <row r="167" spans="1:12" ht="180">
      <c r="A167" s="213">
        <f t="shared" si="2"/>
        <v>163</v>
      </c>
      <c r="B167" s="213" t="s">
        <v>2689</v>
      </c>
      <c r="C167" s="213" t="s">
        <v>2606</v>
      </c>
      <c r="D167" s="213">
        <v>480</v>
      </c>
      <c r="E167" s="213" t="s">
        <v>3195</v>
      </c>
      <c r="F167" s="220" t="s">
        <v>3196</v>
      </c>
      <c r="G167" s="213" t="s">
        <v>3197</v>
      </c>
      <c r="H167" s="214">
        <v>42508</v>
      </c>
      <c r="I167" s="213" t="s">
        <v>3198</v>
      </c>
      <c r="J167" s="213"/>
      <c r="K167" s="213" t="s">
        <v>1603</v>
      </c>
      <c r="L167" s="213" t="s">
        <v>2606</v>
      </c>
    </row>
    <row r="168" spans="1:12" ht="180">
      <c r="A168" s="213">
        <f t="shared" si="2"/>
        <v>164</v>
      </c>
      <c r="B168" s="213" t="s">
        <v>2689</v>
      </c>
      <c r="C168" s="213" t="s">
        <v>2606</v>
      </c>
      <c r="D168" s="213" t="s">
        <v>3199</v>
      </c>
      <c r="E168" s="213" t="s">
        <v>3200</v>
      </c>
      <c r="F168" s="220" t="s">
        <v>3201</v>
      </c>
      <c r="G168" s="213" t="s">
        <v>3202</v>
      </c>
      <c r="H168" s="214">
        <v>42681</v>
      </c>
      <c r="I168" s="213" t="s">
        <v>3203</v>
      </c>
      <c r="J168" s="213"/>
      <c r="K168" s="213" t="s">
        <v>1603</v>
      </c>
      <c r="L168" s="213" t="s">
        <v>2606</v>
      </c>
    </row>
    <row r="169" spans="1:12" ht="180">
      <c r="A169" s="213">
        <f t="shared" si="2"/>
        <v>165</v>
      </c>
      <c r="B169" s="213" t="s">
        <v>2689</v>
      </c>
      <c r="C169" s="213" t="s">
        <v>2606</v>
      </c>
      <c r="D169" s="213">
        <v>1500</v>
      </c>
      <c r="E169" s="213" t="s">
        <v>3204</v>
      </c>
      <c r="F169" s="220" t="s">
        <v>2691</v>
      </c>
      <c r="G169" s="213" t="s">
        <v>3205</v>
      </c>
      <c r="H169" s="214">
        <v>41621</v>
      </c>
      <c r="I169" s="213" t="s">
        <v>3206</v>
      </c>
      <c r="J169" s="213"/>
      <c r="K169" s="213" t="s">
        <v>1603</v>
      </c>
      <c r="L169" s="213" t="s">
        <v>2606</v>
      </c>
    </row>
    <row r="170" spans="1:12" ht="180">
      <c r="A170" s="213">
        <f t="shared" si="2"/>
        <v>166</v>
      </c>
      <c r="B170" s="213" t="s">
        <v>2689</v>
      </c>
      <c r="C170" s="213" t="s">
        <v>2606</v>
      </c>
      <c r="D170" s="213">
        <v>1500</v>
      </c>
      <c r="E170" s="213" t="s">
        <v>3204</v>
      </c>
      <c r="F170" s="220" t="s">
        <v>2691</v>
      </c>
      <c r="G170" s="213" t="s">
        <v>3207</v>
      </c>
      <c r="H170" s="214">
        <v>41575</v>
      </c>
      <c r="I170" s="213" t="s">
        <v>3208</v>
      </c>
      <c r="J170" s="213"/>
      <c r="K170" s="213" t="s">
        <v>1603</v>
      </c>
      <c r="L170" s="213" t="s">
        <v>2606</v>
      </c>
    </row>
    <row r="171" spans="1:12" ht="180">
      <c r="A171" s="213">
        <f t="shared" si="2"/>
        <v>167</v>
      </c>
      <c r="B171" s="213" t="s">
        <v>2689</v>
      </c>
      <c r="C171" s="213" t="s">
        <v>2606</v>
      </c>
      <c r="D171" s="213">
        <v>218</v>
      </c>
      <c r="E171" s="213" t="s">
        <v>3209</v>
      </c>
      <c r="F171" s="220" t="s">
        <v>2941</v>
      </c>
      <c r="G171" s="213" t="s">
        <v>3210</v>
      </c>
      <c r="H171" s="214">
        <v>42703</v>
      </c>
      <c r="I171" s="213" t="s">
        <v>3211</v>
      </c>
      <c r="J171" s="213"/>
      <c r="K171" s="213" t="s">
        <v>1603</v>
      </c>
      <c r="L171" s="213" t="s">
        <v>2606</v>
      </c>
    </row>
    <row r="172" spans="1:12" ht="180">
      <c r="A172" s="213">
        <f t="shared" si="2"/>
        <v>168</v>
      </c>
      <c r="B172" s="213" t="s">
        <v>2689</v>
      </c>
      <c r="C172" s="213" t="s">
        <v>2606</v>
      </c>
      <c r="D172" s="213">
        <v>794</v>
      </c>
      <c r="E172" s="213" t="s">
        <v>3212</v>
      </c>
      <c r="F172" s="220" t="s">
        <v>3213</v>
      </c>
      <c r="G172" s="213" t="s">
        <v>3214</v>
      </c>
      <c r="H172" s="214">
        <v>41262</v>
      </c>
      <c r="I172" s="213" t="s">
        <v>3215</v>
      </c>
      <c r="J172" s="213"/>
      <c r="K172" s="213" t="s">
        <v>1603</v>
      </c>
      <c r="L172" s="213" t="s">
        <v>2606</v>
      </c>
    </row>
    <row r="173" spans="1:12" ht="180">
      <c r="A173" s="213">
        <f t="shared" si="2"/>
        <v>169</v>
      </c>
      <c r="B173" s="213" t="s">
        <v>2689</v>
      </c>
      <c r="C173" s="213" t="s">
        <v>2606</v>
      </c>
      <c r="D173" s="213">
        <v>1500</v>
      </c>
      <c r="E173" s="213" t="s">
        <v>3216</v>
      </c>
      <c r="F173" s="220" t="s">
        <v>2691</v>
      </c>
      <c r="G173" s="213" t="s">
        <v>3217</v>
      </c>
      <c r="H173" s="214">
        <v>41565</v>
      </c>
      <c r="I173" s="213" t="s">
        <v>3218</v>
      </c>
      <c r="J173" s="213"/>
      <c r="K173" s="213" t="s">
        <v>1603</v>
      </c>
      <c r="L173" s="213" t="s">
        <v>2606</v>
      </c>
    </row>
    <row r="174" spans="1:12" ht="180">
      <c r="A174" s="213">
        <f t="shared" si="2"/>
        <v>170</v>
      </c>
      <c r="B174" s="213" t="s">
        <v>2689</v>
      </c>
      <c r="C174" s="213" t="s">
        <v>2606</v>
      </c>
      <c r="D174" s="213">
        <v>1034</v>
      </c>
      <c r="E174" s="213" t="s">
        <v>3219</v>
      </c>
      <c r="F174" s="220" t="s">
        <v>3220</v>
      </c>
      <c r="G174" s="213" t="s">
        <v>3221</v>
      </c>
      <c r="H174" s="214">
        <v>42570</v>
      </c>
      <c r="I174" s="213" t="s">
        <v>3222</v>
      </c>
      <c r="J174" s="213"/>
      <c r="K174" s="213" t="s">
        <v>1603</v>
      </c>
      <c r="L174" s="213" t="s">
        <v>2606</v>
      </c>
    </row>
    <row r="175" spans="1:12" ht="180">
      <c r="A175" s="213">
        <f t="shared" si="2"/>
        <v>171</v>
      </c>
      <c r="B175" s="213" t="s">
        <v>2689</v>
      </c>
      <c r="C175" s="213" t="s">
        <v>2606</v>
      </c>
      <c r="D175" s="213">
        <v>761</v>
      </c>
      <c r="E175" s="213" t="s">
        <v>3223</v>
      </c>
      <c r="F175" s="220" t="s">
        <v>3224</v>
      </c>
      <c r="G175" s="213" t="s">
        <v>3225</v>
      </c>
      <c r="H175" s="214">
        <v>42954</v>
      </c>
      <c r="I175" s="213" t="s">
        <v>3226</v>
      </c>
      <c r="J175" s="213"/>
      <c r="K175" s="213" t="s">
        <v>1603</v>
      </c>
      <c r="L175" s="213" t="s">
        <v>2606</v>
      </c>
    </row>
    <row r="176" spans="1:12" ht="180">
      <c r="A176" s="213">
        <f t="shared" si="2"/>
        <v>172</v>
      </c>
      <c r="B176" s="213" t="s">
        <v>2689</v>
      </c>
      <c r="C176" s="213" t="s">
        <v>2606</v>
      </c>
      <c r="D176" s="213">
        <v>837</v>
      </c>
      <c r="E176" s="213" t="s">
        <v>3227</v>
      </c>
      <c r="F176" s="220" t="s">
        <v>3220</v>
      </c>
      <c r="G176" s="213" t="s">
        <v>3228</v>
      </c>
      <c r="H176" s="214">
        <v>42570</v>
      </c>
      <c r="I176" s="213" t="s">
        <v>3229</v>
      </c>
      <c r="J176" s="213"/>
      <c r="K176" s="213" t="s">
        <v>1603</v>
      </c>
      <c r="L176" s="213" t="s">
        <v>2606</v>
      </c>
    </row>
    <row r="177" spans="1:12" ht="180">
      <c r="A177" s="213">
        <f t="shared" si="2"/>
        <v>173</v>
      </c>
      <c r="B177" s="213" t="s">
        <v>2689</v>
      </c>
      <c r="C177" s="213" t="s">
        <v>2606</v>
      </c>
      <c r="D177" s="213">
        <v>15670</v>
      </c>
      <c r="E177" s="213" t="s">
        <v>3230</v>
      </c>
      <c r="F177" s="220" t="s">
        <v>3231</v>
      </c>
      <c r="G177" s="213" t="s">
        <v>3232</v>
      </c>
      <c r="H177" s="214">
        <v>42458</v>
      </c>
      <c r="I177" s="213" t="s">
        <v>3233</v>
      </c>
      <c r="J177" s="213"/>
      <c r="K177" s="213" t="s">
        <v>1603</v>
      </c>
      <c r="L177" s="213" t="s">
        <v>2606</v>
      </c>
    </row>
    <row r="178" spans="1:12" ht="180">
      <c r="A178" s="213">
        <f t="shared" si="2"/>
        <v>174</v>
      </c>
      <c r="B178" s="213" t="s">
        <v>2689</v>
      </c>
      <c r="C178" s="213" t="s">
        <v>2606</v>
      </c>
      <c r="D178" s="213">
        <v>806</v>
      </c>
      <c r="E178" s="213" t="s">
        <v>3234</v>
      </c>
      <c r="F178" s="220" t="s">
        <v>3235</v>
      </c>
      <c r="G178" s="213" t="s">
        <v>3236</v>
      </c>
      <c r="H178" s="214">
        <v>41453</v>
      </c>
      <c r="I178" s="213" t="s">
        <v>3237</v>
      </c>
      <c r="J178" s="213"/>
      <c r="K178" s="213" t="s">
        <v>1603</v>
      </c>
      <c r="L178" s="213" t="s">
        <v>2606</v>
      </c>
    </row>
    <row r="179" spans="1:12" ht="180">
      <c r="A179" s="213">
        <f t="shared" si="2"/>
        <v>175</v>
      </c>
      <c r="B179" s="213" t="s">
        <v>2689</v>
      </c>
      <c r="C179" s="213" t="s">
        <v>2606</v>
      </c>
      <c r="D179" s="213">
        <v>1425</v>
      </c>
      <c r="E179" s="213" t="s">
        <v>3238</v>
      </c>
      <c r="F179" s="220" t="s">
        <v>3239</v>
      </c>
      <c r="G179" s="213" t="s">
        <v>3240</v>
      </c>
      <c r="H179" s="214">
        <v>41853</v>
      </c>
      <c r="I179" s="213" t="s">
        <v>3241</v>
      </c>
      <c r="J179" s="213"/>
      <c r="K179" s="213" t="s">
        <v>1603</v>
      </c>
      <c r="L179" s="213" t="s">
        <v>2606</v>
      </c>
    </row>
    <row r="180" spans="1:12" ht="180">
      <c r="A180" s="213">
        <f t="shared" si="2"/>
        <v>176</v>
      </c>
      <c r="B180" s="213" t="s">
        <v>2689</v>
      </c>
      <c r="C180" s="213" t="s">
        <v>2606</v>
      </c>
      <c r="D180" s="213">
        <v>50002</v>
      </c>
      <c r="E180" s="213" t="s">
        <v>2606</v>
      </c>
      <c r="F180" s="220" t="s">
        <v>3242</v>
      </c>
      <c r="G180" s="213" t="s">
        <v>3243</v>
      </c>
      <c r="H180" s="214">
        <v>41562</v>
      </c>
      <c r="I180" s="213" t="s">
        <v>3244</v>
      </c>
      <c r="J180" s="213"/>
      <c r="K180" s="213" t="s">
        <v>2735</v>
      </c>
      <c r="L180" s="213"/>
    </row>
    <row r="181" spans="1:12" ht="180">
      <c r="A181" s="213">
        <f t="shared" si="2"/>
        <v>177</v>
      </c>
      <c r="B181" s="213" t="s">
        <v>2689</v>
      </c>
      <c r="C181" s="213" t="s">
        <v>2606</v>
      </c>
      <c r="D181" s="213">
        <v>14369</v>
      </c>
      <c r="E181" s="213" t="s">
        <v>2606</v>
      </c>
      <c r="F181" s="220" t="s">
        <v>3242</v>
      </c>
      <c r="G181" s="213" t="s">
        <v>3245</v>
      </c>
      <c r="H181" s="214">
        <v>41562</v>
      </c>
      <c r="I181" s="213" t="s">
        <v>3246</v>
      </c>
      <c r="J181" s="213"/>
      <c r="K181" s="213" t="s">
        <v>1603</v>
      </c>
      <c r="L181" s="213" t="s">
        <v>2606</v>
      </c>
    </row>
    <row r="182" spans="1:12" ht="180">
      <c r="A182" s="213">
        <f t="shared" si="2"/>
        <v>178</v>
      </c>
      <c r="B182" s="213" t="s">
        <v>2689</v>
      </c>
      <c r="C182" s="213" t="s">
        <v>2606</v>
      </c>
      <c r="D182" s="213">
        <v>9995</v>
      </c>
      <c r="E182" s="213" t="s">
        <v>3247</v>
      </c>
      <c r="F182" s="220" t="s">
        <v>3242</v>
      </c>
      <c r="G182" s="213" t="s">
        <v>3248</v>
      </c>
      <c r="H182" s="214">
        <v>41562</v>
      </c>
      <c r="I182" s="213" t="s">
        <v>3249</v>
      </c>
      <c r="J182" s="213"/>
      <c r="K182" s="213" t="s">
        <v>1603</v>
      </c>
      <c r="L182" s="213" t="s">
        <v>2606</v>
      </c>
    </row>
    <row r="183" spans="1:12" ht="180">
      <c r="A183" s="213">
        <f t="shared" si="2"/>
        <v>179</v>
      </c>
      <c r="B183" s="213" t="s">
        <v>2689</v>
      </c>
      <c r="C183" s="213" t="s">
        <v>2606</v>
      </c>
      <c r="D183" s="213">
        <v>9999</v>
      </c>
      <c r="E183" s="213" t="s">
        <v>3247</v>
      </c>
      <c r="F183" s="220" t="s">
        <v>3242</v>
      </c>
      <c r="G183" s="213" t="s">
        <v>3250</v>
      </c>
      <c r="H183" s="214">
        <v>41562</v>
      </c>
      <c r="I183" s="213" t="s">
        <v>3251</v>
      </c>
      <c r="J183" s="213"/>
      <c r="K183" s="213" t="s">
        <v>1603</v>
      </c>
      <c r="L183" s="213" t="s">
        <v>2606</v>
      </c>
    </row>
    <row r="184" spans="1:12" ht="180">
      <c r="A184" s="213">
        <f t="shared" si="2"/>
        <v>180</v>
      </c>
      <c r="B184" s="213" t="s">
        <v>2689</v>
      </c>
      <c r="C184" s="213" t="s">
        <v>2606</v>
      </c>
      <c r="D184" s="207">
        <v>10043</v>
      </c>
      <c r="E184" s="207" t="s">
        <v>3252</v>
      </c>
      <c r="F184" s="220" t="s">
        <v>3242</v>
      </c>
      <c r="G184" s="207" t="s">
        <v>3253</v>
      </c>
      <c r="H184" s="208">
        <v>41562</v>
      </c>
      <c r="I184" s="207" t="s">
        <v>3254</v>
      </c>
      <c r="J184" s="213"/>
      <c r="K184" s="213" t="s">
        <v>1603</v>
      </c>
      <c r="L184" s="213" t="s">
        <v>2606</v>
      </c>
    </row>
    <row r="185" spans="1:12" ht="180">
      <c r="A185" s="213">
        <f t="shared" si="2"/>
        <v>181</v>
      </c>
      <c r="B185" s="213" t="s">
        <v>2689</v>
      </c>
      <c r="C185" s="213" t="s">
        <v>2606</v>
      </c>
      <c r="D185" s="207">
        <v>10004</v>
      </c>
      <c r="E185" s="207" t="s">
        <v>2606</v>
      </c>
      <c r="F185" s="221" t="s">
        <v>3242</v>
      </c>
      <c r="G185" s="207" t="s">
        <v>3255</v>
      </c>
      <c r="H185" s="208">
        <v>41562</v>
      </c>
      <c r="I185" s="207" t="s">
        <v>3256</v>
      </c>
      <c r="J185" s="213"/>
      <c r="K185" s="213" t="s">
        <v>1603</v>
      </c>
      <c r="L185" s="213" t="s">
        <v>2606</v>
      </c>
    </row>
    <row r="186" spans="1:12" ht="180">
      <c r="A186" s="213">
        <f t="shared" si="2"/>
        <v>182</v>
      </c>
      <c r="B186" s="215" t="s">
        <v>2689</v>
      </c>
      <c r="C186" s="215" t="s">
        <v>2606</v>
      </c>
      <c r="D186" s="213">
        <v>38249</v>
      </c>
      <c r="E186" s="213" t="s">
        <v>2606</v>
      </c>
      <c r="F186" s="220" t="s">
        <v>3257</v>
      </c>
      <c r="G186" s="213" t="s">
        <v>3258</v>
      </c>
      <c r="H186" s="214">
        <v>41649</v>
      </c>
      <c r="I186" s="213" t="s">
        <v>3259</v>
      </c>
      <c r="J186" s="215"/>
      <c r="K186" s="215" t="s">
        <v>1603</v>
      </c>
      <c r="L186" s="215" t="s">
        <v>2606</v>
      </c>
    </row>
    <row r="187" spans="1:12" ht="180">
      <c r="A187" s="213">
        <f t="shared" si="2"/>
        <v>183</v>
      </c>
      <c r="B187" s="215" t="s">
        <v>2689</v>
      </c>
      <c r="C187" s="215" t="s">
        <v>2606</v>
      </c>
      <c r="D187" s="213">
        <v>7194</v>
      </c>
      <c r="E187" s="213" t="s">
        <v>3260</v>
      </c>
      <c r="F187" s="220" t="s">
        <v>3261</v>
      </c>
      <c r="G187" s="213" t="s">
        <v>3262</v>
      </c>
      <c r="H187" s="214">
        <v>41649</v>
      </c>
      <c r="I187" s="213" t="s">
        <v>3263</v>
      </c>
      <c r="J187" s="213"/>
      <c r="K187" s="215" t="s">
        <v>1603</v>
      </c>
      <c r="L187" s="215" t="s">
        <v>2606</v>
      </c>
    </row>
    <row r="188" spans="1:12" ht="180">
      <c r="A188" s="213">
        <f t="shared" si="2"/>
        <v>184</v>
      </c>
      <c r="B188" s="215" t="s">
        <v>2689</v>
      </c>
      <c r="C188" s="215" t="s">
        <v>2606</v>
      </c>
      <c r="D188" s="213">
        <v>6172</v>
      </c>
      <c r="E188" s="213" t="s">
        <v>2606</v>
      </c>
      <c r="F188" s="220" t="s">
        <v>3261</v>
      </c>
      <c r="G188" s="213" t="s">
        <v>3264</v>
      </c>
      <c r="H188" s="214">
        <v>41649</v>
      </c>
      <c r="I188" s="213" t="s">
        <v>3265</v>
      </c>
      <c r="J188" s="213"/>
      <c r="K188" s="215" t="s">
        <v>1603</v>
      </c>
      <c r="L188" s="215" t="s">
        <v>2606</v>
      </c>
    </row>
    <row r="189" spans="1:12" ht="180">
      <c r="A189" s="213">
        <f t="shared" si="2"/>
        <v>185</v>
      </c>
      <c r="B189" s="215" t="s">
        <v>2689</v>
      </c>
      <c r="C189" s="215" t="s">
        <v>2606</v>
      </c>
      <c r="D189" s="213">
        <v>454</v>
      </c>
      <c r="E189" s="213" t="s">
        <v>3247</v>
      </c>
      <c r="F189" s="220" t="s">
        <v>3100</v>
      </c>
      <c r="G189" s="213" t="s">
        <v>3266</v>
      </c>
      <c r="H189" s="214">
        <v>41725</v>
      </c>
      <c r="I189" s="213" t="s">
        <v>3267</v>
      </c>
      <c r="J189" s="213"/>
      <c r="K189" s="215" t="s">
        <v>2735</v>
      </c>
      <c r="L189" s="215"/>
    </row>
    <row r="190" spans="1:12" ht="180">
      <c r="A190" s="213">
        <f t="shared" si="2"/>
        <v>186</v>
      </c>
      <c r="B190" s="215" t="s">
        <v>2689</v>
      </c>
      <c r="C190" s="215" t="s">
        <v>2606</v>
      </c>
      <c r="D190" s="213">
        <v>34588</v>
      </c>
      <c r="E190" s="213" t="s">
        <v>2606</v>
      </c>
      <c r="F190" s="220" t="s">
        <v>3268</v>
      </c>
      <c r="G190" s="213" t="s">
        <v>3269</v>
      </c>
      <c r="H190" s="214">
        <v>41683</v>
      </c>
      <c r="I190" s="213" t="s">
        <v>3270</v>
      </c>
      <c r="J190" s="213"/>
      <c r="K190" s="215" t="s">
        <v>1603</v>
      </c>
      <c r="L190" s="215" t="s">
        <v>2606</v>
      </c>
    </row>
    <row r="191" spans="1:12" ht="180">
      <c r="A191" s="213">
        <f t="shared" si="2"/>
        <v>187</v>
      </c>
      <c r="B191" s="215" t="s">
        <v>2689</v>
      </c>
      <c r="C191" s="215" t="s">
        <v>2606</v>
      </c>
      <c r="D191" s="213">
        <v>346</v>
      </c>
      <c r="E191" s="213" t="s">
        <v>3271</v>
      </c>
      <c r="F191" s="220" t="s">
        <v>3100</v>
      </c>
      <c r="G191" s="213" t="s">
        <v>3272</v>
      </c>
      <c r="H191" s="214">
        <v>41690</v>
      </c>
      <c r="I191" s="213" t="s">
        <v>3273</v>
      </c>
      <c r="J191" s="213"/>
      <c r="K191" s="215" t="s">
        <v>2735</v>
      </c>
      <c r="L191" s="215"/>
    </row>
    <row r="192" spans="1:12" ht="180">
      <c r="A192" s="213">
        <f t="shared" si="2"/>
        <v>188</v>
      </c>
      <c r="B192" s="215" t="s">
        <v>2689</v>
      </c>
      <c r="C192" s="215" t="s">
        <v>2606</v>
      </c>
      <c r="D192" s="213">
        <v>71738</v>
      </c>
      <c r="E192" s="213" t="s">
        <v>3271</v>
      </c>
      <c r="F192" s="220" t="s">
        <v>3274</v>
      </c>
      <c r="G192" s="213" t="s">
        <v>3275</v>
      </c>
      <c r="H192" s="214">
        <v>41690</v>
      </c>
      <c r="I192" s="213" t="s">
        <v>3276</v>
      </c>
      <c r="J192" s="213"/>
      <c r="K192" s="215" t="s">
        <v>1603</v>
      </c>
      <c r="L192" s="215" t="s">
        <v>2606</v>
      </c>
    </row>
    <row r="193" spans="1:12" ht="180">
      <c r="A193" s="213">
        <f t="shared" si="2"/>
        <v>189</v>
      </c>
      <c r="B193" s="215" t="s">
        <v>2689</v>
      </c>
      <c r="C193" s="215" t="s">
        <v>2606</v>
      </c>
      <c r="D193" s="213">
        <v>10020</v>
      </c>
      <c r="E193" s="213" t="s">
        <v>3271</v>
      </c>
      <c r="F193" s="220" t="s">
        <v>3100</v>
      </c>
      <c r="G193" s="213" t="s">
        <v>3277</v>
      </c>
      <c r="H193" s="214">
        <v>41690</v>
      </c>
      <c r="I193" s="213" t="s">
        <v>3278</v>
      </c>
      <c r="J193" s="213"/>
      <c r="K193" s="215" t="s">
        <v>2735</v>
      </c>
      <c r="L193" s="215"/>
    </row>
    <row r="194" spans="1:12" ht="180">
      <c r="A194" s="213">
        <f t="shared" si="2"/>
        <v>190</v>
      </c>
      <c r="B194" s="215" t="s">
        <v>2689</v>
      </c>
      <c r="C194" s="215" t="s">
        <v>2606</v>
      </c>
      <c r="D194" s="213">
        <v>204603</v>
      </c>
      <c r="E194" s="213" t="s">
        <v>3271</v>
      </c>
      <c r="F194" s="220" t="s">
        <v>3100</v>
      </c>
      <c r="G194" s="213" t="s">
        <v>3279</v>
      </c>
      <c r="H194" s="214">
        <v>41690</v>
      </c>
      <c r="I194" s="213" t="s">
        <v>3280</v>
      </c>
      <c r="J194" s="213"/>
      <c r="K194" s="215" t="s">
        <v>1603</v>
      </c>
      <c r="L194" s="215" t="s">
        <v>2606</v>
      </c>
    </row>
    <row r="195" spans="1:12" ht="180">
      <c r="A195" s="213">
        <f t="shared" si="2"/>
        <v>191</v>
      </c>
      <c r="B195" s="215" t="s">
        <v>2689</v>
      </c>
      <c r="C195" s="215" t="s">
        <v>2606</v>
      </c>
      <c r="D195" s="213">
        <v>2466</v>
      </c>
      <c r="E195" s="213" t="s">
        <v>3271</v>
      </c>
      <c r="F195" s="220" t="s">
        <v>3100</v>
      </c>
      <c r="G195" s="213" t="s">
        <v>3281</v>
      </c>
      <c r="H195" s="214">
        <v>41690</v>
      </c>
      <c r="I195" s="213" t="s">
        <v>3282</v>
      </c>
      <c r="J195" s="213"/>
      <c r="K195" s="215" t="s">
        <v>1603</v>
      </c>
      <c r="L195" s="215" t="s">
        <v>2606</v>
      </c>
    </row>
    <row r="196" spans="1:12" ht="180">
      <c r="A196" s="213">
        <f t="shared" si="2"/>
        <v>192</v>
      </c>
      <c r="B196" s="215" t="s">
        <v>2689</v>
      </c>
      <c r="C196" s="215" t="s">
        <v>2606</v>
      </c>
      <c r="D196" s="213">
        <v>33234</v>
      </c>
      <c r="E196" s="213" t="s">
        <v>3271</v>
      </c>
      <c r="F196" s="220" t="s">
        <v>3100</v>
      </c>
      <c r="G196" s="213" t="s">
        <v>3283</v>
      </c>
      <c r="H196" s="214">
        <v>41690</v>
      </c>
      <c r="I196" s="213" t="s">
        <v>3284</v>
      </c>
      <c r="J196" s="213"/>
      <c r="K196" s="215" t="s">
        <v>1603</v>
      </c>
      <c r="L196" s="215" t="s">
        <v>2606</v>
      </c>
    </row>
    <row r="197" spans="1:12" ht="180">
      <c r="A197" s="213">
        <f t="shared" si="2"/>
        <v>193</v>
      </c>
      <c r="B197" s="215" t="s">
        <v>2689</v>
      </c>
      <c r="C197" s="215" t="s">
        <v>2606</v>
      </c>
      <c r="D197" s="213">
        <v>2155</v>
      </c>
      <c r="E197" s="213" t="s">
        <v>3271</v>
      </c>
      <c r="F197" s="220" t="s">
        <v>3100</v>
      </c>
      <c r="G197" s="213" t="s">
        <v>3285</v>
      </c>
      <c r="H197" s="214">
        <v>41690</v>
      </c>
      <c r="I197" s="213" t="s">
        <v>3286</v>
      </c>
      <c r="J197" s="213"/>
      <c r="K197" s="215" t="s">
        <v>1603</v>
      </c>
      <c r="L197" s="215" t="s">
        <v>2606</v>
      </c>
    </row>
    <row r="198" spans="1:12" ht="180">
      <c r="A198" s="213">
        <f t="shared" si="2"/>
        <v>194</v>
      </c>
      <c r="B198" s="215" t="s">
        <v>2689</v>
      </c>
      <c r="C198" s="215" t="s">
        <v>2606</v>
      </c>
      <c r="D198" s="213">
        <v>37</v>
      </c>
      <c r="E198" s="213" t="s">
        <v>3287</v>
      </c>
      <c r="F198" s="220" t="s">
        <v>3288</v>
      </c>
      <c r="G198" s="213" t="s">
        <v>3289</v>
      </c>
      <c r="H198" s="214">
        <v>42591</v>
      </c>
      <c r="I198" s="213" t="s">
        <v>3290</v>
      </c>
      <c r="J198" s="213"/>
      <c r="K198" s="215" t="s">
        <v>1603</v>
      </c>
      <c r="L198" s="215" t="s">
        <v>2606</v>
      </c>
    </row>
    <row r="199" spans="1:12" ht="180">
      <c r="A199" s="213">
        <f t="shared" ref="A199:A262" si="3">A198+1</f>
        <v>195</v>
      </c>
      <c r="B199" s="215" t="s">
        <v>2689</v>
      </c>
      <c r="C199" s="215" t="s">
        <v>2606</v>
      </c>
      <c r="D199" s="213">
        <v>2055</v>
      </c>
      <c r="E199" s="213" t="s">
        <v>3291</v>
      </c>
      <c r="F199" s="220" t="s">
        <v>3292</v>
      </c>
      <c r="G199" s="213" t="s">
        <v>3293</v>
      </c>
      <c r="H199" s="214">
        <v>41695</v>
      </c>
      <c r="I199" s="213" t="s">
        <v>3294</v>
      </c>
      <c r="J199" s="213"/>
      <c r="K199" s="215" t="s">
        <v>1603</v>
      </c>
      <c r="L199" s="215" t="s">
        <v>2606</v>
      </c>
    </row>
    <row r="200" spans="1:12" ht="180">
      <c r="A200" s="213">
        <f t="shared" si="3"/>
        <v>196</v>
      </c>
      <c r="B200" s="215" t="s">
        <v>2689</v>
      </c>
      <c r="C200" s="215" t="s">
        <v>2606</v>
      </c>
      <c r="D200" s="213">
        <v>30024</v>
      </c>
      <c r="E200" s="213" t="s">
        <v>3291</v>
      </c>
      <c r="F200" s="220" t="s">
        <v>3038</v>
      </c>
      <c r="G200" s="213" t="s">
        <v>3295</v>
      </c>
      <c r="H200" s="214">
        <v>41695</v>
      </c>
      <c r="I200" s="213" t="s">
        <v>3296</v>
      </c>
      <c r="J200" s="213"/>
      <c r="K200" s="215" t="s">
        <v>1603</v>
      </c>
      <c r="L200" s="215" t="s">
        <v>2606</v>
      </c>
    </row>
    <row r="201" spans="1:12" ht="180">
      <c r="A201" s="213">
        <f t="shared" si="3"/>
        <v>197</v>
      </c>
      <c r="B201" s="215" t="s">
        <v>2689</v>
      </c>
      <c r="C201" s="215" t="s">
        <v>2606</v>
      </c>
      <c r="D201" s="215">
        <v>3607</v>
      </c>
      <c r="E201" s="215" t="s">
        <v>3291</v>
      </c>
      <c r="F201" s="221" t="s">
        <v>3038</v>
      </c>
      <c r="G201" s="215" t="s">
        <v>3297</v>
      </c>
      <c r="H201" s="216">
        <v>41695</v>
      </c>
      <c r="I201" s="215" t="s">
        <v>3298</v>
      </c>
      <c r="J201" s="215"/>
      <c r="K201" s="215" t="s">
        <v>1603</v>
      </c>
      <c r="L201" s="215" t="s">
        <v>2606</v>
      </c>
    </row>
    <row r="202" spans="1:12" ht="180">
      <c r="A202" s="213">
        <f t="shared" si="3"/>
        <v>198</v>
      </c>
      <c r="B202" s="215" t="s">
        <v>2689</v>
      </c>
      <c r="C202" s="215" t="s">
        <v>2606</v>
      </c>
      <c r="D202" s="213">
        <v>3706</v>
      </c>
      <c r="E202" s="213" t="s">
        <v>3291</v>
      </c>
      <c r="F202" s="220" t="s">
        <v>3038</v>
      </c>
      <c r="G202" s="213" t="s">
        <v>3299</v>
      </c>
      <c r="H202" s="214">
        <v>41703</v>
      </c>
      <c r="I202" s="213" t="s">
        <v>3300</v>
      </c>
      <c r="J202" s="213"/>
      <c r="K202" s="215" t="s">
        <v>1603</v>
      </c>
      <c r="L202" s="215" t="s">
        <v>2606</v>
      </c>
    </row>
    <row r="203" spans="1:12" ht="180">
      <c r="A203" s="213">
        <f t="shared" si="3"/>
        <v>199</v>
      </c>
      <c r="B203" s="215" t="s">
        <v>2689</v>
      </c>
      <c r="C203" s="215" t="s">
        <v>2606</v>
      </c>
      <c r="D203" s="213">
        <v>54165</v>
      </c>
      <c r="E203" s="213" t="s">
        <v>3291</v>
      </c>
      <c r="F203" s="220" t="s">
        <v>3038</v>
      </c>
      <c r="G203" s="213" t="s">
        <v>3301</v>
      </c>
      <c r="H203" s="214">
        <v>41703</v>
      </c>
      <c r="I203" s="213" t="s">
        <v>3302</v>
      </c>
      <c r="J203" s="213"/>
      <c r="K203" s="215" t="s">
        <v>1603</v>
      </c>
      <c r="L203" s="215" t="s">
        <v>2606</v>
      </c>
    </row>
    <row r="204" spans="1:12" ht="180">
      <c r="A204" s="213">
        <f t="shared" si="3"/>
        <v>200</v>
      </c>
      <c r="B204" s="215" t="s">
        <v>2689</v>
      </c>
      <c r="C204" s="215" t="s">
        <v>2606</v>
      </c>
      <c r="D204" s="213">
        <v>1260</v>
      </c>
      <c r="E204" s="213" t="s">
        <v>3291</v>
      </c>
      <c r="F204" s="220" t="s">
        <v>3038</v>
      </c>
      <c r="G204" s="213" t="s">
        <v>3303</v>
      </c>
      <c r="H204" s="214">
        <v>41703</v>
      </c>
      <c r="I204" s="213" t="s">
        <v>3304</v>
      </c>
      <c r="J204" s="213"/>
      <c r="K204" s="215" t="s">
        <v>1603</v>
      </c>
      <c r="L204" s="215" t="s">
        <v>2606</v>
      </c>
    </row>
    <row r="205" spans="1:12" ht="180">
      <c r="A205" s="213">
        <f t="shared" si="3"/>
        <v>201</v>
      </c>
      <c r="B205" s="215" t="s">
        <v>2689</v>
      </c>
      <c r="C205" s="215" t="s">
        <v>2606</v>
      </c>
      <c r="D205" s="213">
        <v>848</v>
      </c>
      <c r="E205" s="213" t="s">
        <v>3291</v>
      </c>
      <c r="F205" s="220" t="s">
        <v>3038</v>
      </c>
      <c r="G205" s="213" t="s">
        <v>3305</v>
      </c>
      <c r="H205" s="214">
        <v>41703</v>
      </c>
      <c r="I205" s="213" t="s">
        <v>3306</v>
      </c>
      <c r="J205" s="213"/>
      <c r="K205" s="215" t="s">
        <v>1603</v>
      </c>
      <c r="L205" s="215" t="s">
        <v>2606</v>
      </c>
    </row>
    <row r="206" spans="1:12" ht="180">
      <c r="A206" s="213">
        <f t="shared" si="3"/>
        <v>202</v>
      </c>
      <c r="B206" s="215" t="s">
        <v>2689</v>
      </c>
      <c r="C206" s="215" t="s">
        <v>2606</v>
      </c>
      <c r="D206" s="213">
        <v>4164</v>
      </c>
      <c r="E206" s="213" t="s">
        <v>3291</v>
      </c>
      <c r="F206" s="220" t="s">
        <v>3038</v>
      </c>
      <c r="G206" s="213" t="s">
        <v>3307</v>
      </c>
      <c r="H206" s="214">
        <v>41703</v>
      </c>
      <c r="I206" s="213" t="s">
        <v>3308</v>
      </c>
      <c r="J206" s="213"/>
      <c r="K206" s="215" t="s">
        <v>1603</v>
      </c>
      <c r="L206" s="215" t="s">
        <v>2606</v>
      </c>
    </row>
    <row r="207" spans="1:12" ht="180">
      <c r="A207" s="213">
        <f t="shared" si="3"/>
        <v>203</v>
      </c>
      <c r="B207" s="215" t="s">
        <v>2689</v>
      </c>
      <c r="C207" s="215" t="s">
        <v>2606</v>
      </c>
      <c r="D207" s="213">
        <v>4683</v>
      </c>
      <c r="E207" s="213" t="s">
        <v>3247</v>
      </c>
      <c r="F207" s="220" t="s">
        <v>3100</v>
      </c>
      <c r="G207" s="213" t="s">
        <v>3309</v>
      </c>
      <c r="H207" s="214">
        <v>41725</v>
      </c>
      <c r="I207" s="213" t="s">
        <v>3310</v>
      </c>
      <c r="J207" s="213"/>
      <c r="K207" s="215" t="s">
        <v>1603</v>
      </c>
      <c r="L207" s="215" t="s">
        <v>2606</v>
      </c>
    </row>
    <row r="208" spans="1:12" ht="180">
      <c r="A208" s="213">
        <f t="shared" si="3"/>
        <v>204</v>
      </c>
      <c r="B208" s="215" t="s">
        <v>2689</v>
      </c>
      <c r="C208" s="215" t="s">
        <v>2606</v>
      </c>
      <c r="D208" s="213">
        <v>648</v>
      </c>
      <c r="E208" s="213" t="s">
        <v>3247</v>
      </c>
      <c r="F208" s="220" t="s">
        <v>3100</v>
      </c>
      <c r="G208" s="213" t="s">
        <v>3311</v>
      </c>
      <c r="H208" s="214">
        <v>41725</v>
      </c>
      <c r="I208" s="213" t="s">
        <v>3312</v>
      </c>
      <c r="J208" s="213"/>
      <c r="K208" s="215" t="s">
        <v>1603</v>
      </c>
      <c r="L208" s="215" t="s">
        <v>2606</v>
      </c>
    </row>
    <row r="209" spans="1:12" ht="180">
      <c r="A209" s="213">
        <f t="shared" si="3"/>
        <v>205</v>
      </c>
      <c r="B209" s="215" t="s">
        <v>2689</v>
      </c>
      <c r="C209" s="215" t="s">
        <v>2606</v>
      </c>
      <c r="D209" s="213">
        <v>300</v>
      </c>
      <c r="E209" s="213" t="s">
        <v>3313</v>
      </c>
      <c r="F209" s="220" t="s">
        <v>3153</v>
      </c>
      <c r="G209" s="213" t="s">
        <v>3314</v>
      </c>
      <c r="H209" s="214">
        <v>42509</v>
      </c>
      <c r="I209" s="213" t="s">
        <v>3315</v>
      </c>
      <c r="J209" s="213"/>
      <c r="K209" s="215" t="s">
        <v>1603</v>
      </c>
      <c r="L209" s="215" t="s">
        <v>2606</v>
      </c>
    </row>
    <row r="210" spans="1:12" ht="180">
      <c r="A210" s="213">
        <f t="shared" si="3"/>
        <v>206</v>
      </c>
      <c r="B210" s="215" t="s">
        <v>2689</v>
      </c>
      <c r="C210" s="215" t="s">
        <v>2606</v>
      </c>
      <c r="D210" s="213">
        <v>18080</v>
      </c>
      <c r="E210" s="213" t="s">
        <v>3247</v>
      </c>
      <c r="F210" s="220" t="s">
        <v>3038</v>
      </c>
      <c r="G210" s="213" t="s">
        <v>3316</v>
      </c>
      <c r="H210" s="214">
        <v>41758</v>
      </c>
      <c r="I210" s="213" t="s">
        <v>3317</v>
      </c>
      <c r="J210" s="213"/>
      <c r="K210" s="215" t="s">
        <v>1603</v>
      </c>
      <c r="L210" s="215" t="s">
        <v>2606</v>
      </c>
    </row>
    <row r="211" spans="1:12" ht="180">
      <c r="A211" s="213">
        <f t="shared" si="3"/>
        <v>207</v>
      </c>
      <c r="B211" s="215" t="s">
        <v>2689</v>
      </c>
      <c r="C211" s="215" t="s">
        <v>2606</v>
      </c>
      <c r="D211" s="213">
        <v>1202</v>
      </c>
      <c r="E211" s="213" t="s">
        <v>3247</v>
      </c>
      <c r="F211" s="220" t="s">
        <v>3038</v>
      </c>
      <c r="G211" s="213" t="s">
        <v>3318</v>
      </c>
      <c r="H211" s="214">
        <v>41758</v>
      </c>
      <c r="I211" s="213" t="s">
        <v>3319</v>
      </c>
      <c r="J211" s="213"/>
      <c r="K211" s="215" t="s">
        <v>1603</v>
      </c>
      <c r="L211" s="215" t="s">
        <v>2606</v>
      </c>
    </row>
    <row r="212" spans="1:12" ht="180">
      <c r="A212" s="213">
        <f t="shared" si="3"/>
        <v>208</v>
      </c>
      <c r="B212" s="215" t="s">
        <v>2689</v>
      </c>
      <c r="C212" s="215" t="s">
        <v>2606</v>
      </c>
      <c r="D212" s="213">
        <v>61123</v>
      </c>
      <c r="E212" s="213" t="s">
        <v>3291</v>
      </c>
      <c r="F212" s="220" t="s">
        <v>2691</v>
      </c>
      <c r="G212" s="213" t="s">
        <v>3320</v>
      </c>
      <c r="H212" s="214">
        <v>41838</v>
      </c>
      <c r="I212" s="213" t="s">
        <v>3321</v>
      </c>
      <c r="J212" s="213"/>
      <c r="K212" s="215" t="s">
        <v>1603</v>
      </c>
      <c r="L212" s="215" t="s">
        <v>2606</v>
      </c>
    </row>
    <row r="213" spans="1:12" ht="180">
      <c r="A213" s="213">
        <f t="shared" si="3"/>
        <v>209</v>
      </c>
      <c r="B213" s="215" t="s">
        <v>2689</v>
      </c>
      <c r="C213" s="215" t="s">
        <v>2606</v>
      </c>
      <c r="D213" s="213">
        <v>25650</v>
      </c>
      <c r="E213" s="213" t="s">
        <v>3291</v>
      </c>
      <c r="F213" s="220" t="s">
        <v>3038</v>
      </c>
      <c r="G213" s="213" t="s">
        <v>3322</v>
      </c>
      <c r="H213" s="214">
        <v>41758</v>
      </c>
      <c r="I213" s="213" t="s">
        <v>3323</v>
      </c>
      <c r="J213" s="213"/>
      <c r="K213" s="215" t="s">
        <v>1603</v>
      </c>
      <c r="L213" s="215" t="s">
        <v>2606</v>
      </c>
    </row>
    <row r="214" spans="1:12" ht="180">
      <c r="A214" s="213">
        <f t="shared" si="3"/>
        <v>210</v>
      </c>
      <c r="B214" s="215" t="s">
        <v>2689</v>
      </c>
      <c r="C214" s="215" t="s">
        <v>2606</v>
      </c>
      <c r="D214" s="213">
        <v>2436</v>
      </c>
      <c r="E214" s="213" t="s">
        <v>3291</v>
      </c>
      <c r="F214" s="220" t="s">
        <v>3038</v>
      </c>
      <c r="G214" s="213" t="s">
        <v>3324</v>
      </c>
      <c r="H214" s="214">
        <v>41758</v>
      </c>
      <c r="I214" s="213" t="s">
        <v>3325</v>
      </c>
      <c r="J214" s="213"/>
      <c r="K214" s="215" t="s">
        <v>2735</v>
      </c>
      <c r="L214" s="215"/>
    </row>
    <row r="215" spans="1:12" ht="180">
      <c r="A215" s="213">
        <f t="shared" si="3"/>
        <v>211</v>
      </c>
      <c r="B215" s="215" t="s">
        <v>2689</v>
      </c>
      <c r="C215" s="215" t="s">
        <v>2606</v>
      </c>
      <c r="D215" s="213">
        <v>2284</v>
      </c>
      <c r="E215" s="213" t="s">
        <v>3291</v>
      </c>
      <c r="F215" s="220" t="s">
        <v>3038</v>
      </c>
      <c r="G215" s="213" t="s">
        <v>3326</v>
      </c>
      <c r="H215" s="214">
        <v>41758</v>
      </c>
      <c r="I215" s="213" t="s">
        <v>3327</v>
      </c>
      <c r="J215" s="213"/>
      <c r="K215" s="215" t="s">
        <v>1603</v>
      </c>
      <c r="L215" s="215" t="s">
        <v>2606</v>
      </c>
    </row>
    <row r="216" spans="1:12" ht="180">
      <c r="A216" s="213">
        <f t="shared" si="3"/>
        <v>212</v>
      </c>
      <c r="B216" s="215" t="s">
        <v>2689</v>
      </c>
      <c r="C216" s="215" t="s">
        <v>2606</v>
      </c>
      <c r="D216" s="213">
        <v>869</v>
      </c>
      <c r="E216" s="213" t="s">
        <v>3291</v>
      </c>
      <c r="F216" s="220" t="s">
        <v>3038</v>
      </c>
      <c r="G216" s="213" t="s">
        <v>3328</v>
      </c>
      <c r="H216" s="214">
        <v>41758</v>
      </c>
      <c r="I216" s="213" t="s">
        <v>3329</v>
      </c>
      <c r="J216" s="213"/>
      <c r="K216" s="215" t="s">
        <v>1603</v>
      </c>
      <c r="L216" s="215" t="s">
        <v>2606</v>
      </c>
    </row>
    <row r="217" spans="1:12" ht="180">
      <c r="A217" s="213">
        <f t="shared" si="3"/>
        <v>213</v>
      </c>
      <c r="B217" s="215" t="s">
        <v>2689</v>
      </c>
      <c r="C217" s="215" t="s">
        <v>2606</v>
      </c>
      <c r="D217" s="213">
        <v>16215</v>
      </c>
      <c r="E217" s="213" t="s">
        <v>3291</v>
      </c>
      <c r="F217" s="220" t="s">
        <v>3038</v>
      </c>
      <c r="G217" s="213" t="s">
        <v>3330</v>
      </c>
      <c r="H217" s="214">
        <v>41758</v>
      </c>
      <c r="I217" s="213" t="s">
        <v>3331</v>
      </c>
      <c r="J217" s="213"/>
      <c r="K217" s="215" t="s">
        <v>1603</v>
      </c>
      <c r="L217" s="215" t="s">
        <v>2606</v>
      </c>
    </row>
    <row r="218" spans="1:12" ht="180">
      <c r="A218" s="213">
        <f t="shared" si="3"/>
        <v>214</v>
      </c>
      <c r="B218" s="215" t="s">
        <v>2689</v>
      </c>
      <c r="C218" s="215" t="s">
        <v>2606</v>
      </c>
      <c r="D218" s="213">
        <v>2904</v>
      </c>
      <c r="E218" s="213" t="s">
        <v>3291</v>
      </c>
      <c r="F218" s="220" t="s">
        <v>3038</v>
      </c>
      <c r="G218" s="213" t="s">
        <v>3332</v>
      </c>
      <c r="H218" s="214">
        <v>41758</v>
      </c>
      <c r="I218" s="213" t="s">
        <v>3333</v>
      </c>
      <c r="J218" s="213"/>
      <c r="K218" s="215" t="s">
        <v>1603</v>
      </c>
      <c r="L218" s="215" t="s">
        <v>2606</v>
      </c>
    </row>
    <row r="219" spans="1:12" ht="180">
      <c r="A219" s="213">
        <f t="shared" si="3"/>
        <v>215</v>
      </c>
      <c r="B219" s="215" t="s">
        <v>2689</v>
      </c>
      <c r="C219" s="215" t="s">
        <v>2606</v>
      </c>
      <c r="D219" s="213">
        <v>1187</v>
      </c>
      <c r="E219" s="213" t="s">
        <v>3291</v>
      </c>
      <c r="F219" s="220" t="s">
        <v>3038</v>
      </c>
      <c r="G219" s="213" t="s">
        <v>3334</v>
      </c>
      <c r="H219" s="214">
        <v>41758</v>
      </c>
      <c r="I219" s="213" t="s">
        <v>3335</v>
      </c>
      <c r="J219" s="213"/>
      <c r="K219" s="215" t="s">
        <v>1603</v>
      </c>
      <c r="L219" s="215" t="s">
        <v>2606</v>
      </c>
    </row>
    <row r="220" spans="1:12" ht="180">
      <c r="A220" s="213">
        <f t="shared" si="3"/>
        <v>216</v>
      </c>
      <c r="B220" s="215" t="s">
        <v>2689</v>
      </c>
      <c r="C220" s="215" t="s">
        <v>2606</v>
      </c>
      <c r="D220" s="213">
        <v>906</v>
      </c>
      <c r="E220" s="213" t="s">
        <v>3336</v>
      </c>
      <c r="F220" s="220" t="s">
        <v>3337</v>
      </c>
      <c r="G220" s="213" t="s">
        <v>3338</v>
      </c>
      <c r="H220" s="214">
        <v>41788</v>
      </c>
      <c r="I220" s="213" t="s">
        <v>3339</v>
      </c>
      <c r="J220" s="213"/>
      <c r="K220" s="215" t="s">
        <v>1603</v>
      </c>
      <c r="L220" s="215" t="s">
        <v>2606</v>
      </c>
    </row>
    <row r="221" spans="1:12" ht="180">
      <c r="A221" s="213">
        <f t="shared" si="3"/>
        <v>217</v>
      </c>
      <c r="B221" s="215" t="s">
        <v>2689</v>
      </c>
      <c r="C221" s="215" t="s">
        <v>2606</v>
      </c>
      <c r="D221" s="213">
        <v>616</v>
      </c>
      <c r="E221" s="213" t="s">
        <v>3340</v>
      </c>
      <c r="F221" s="220" t="s">
        <v>3341</v>
      </c>
      <c r="G221" s="213" t="s">
        <v>3342</v>
      </c>
      <c r="H221" s="214">
        <v>42165</v>
      </c>
      <c r="I221" s="213" t="s">
        <v>3343</v>
      </c>
      <c r="J221" s="215"/>
      <c r="K221" s="215" t="s">
        <v>1603</v>
      </c>
      <c r="L221" s="215" t="s">
        <v>2606</v>
      </c>
    </row>
    <row r="222" spans="1:12" ht="180">
      <c r="A222" s="213">
        <f t="shared" si="3"/>
        <v>218</v>
      </c>
      <c r="B222" s="215" t="s">
        <v>2689</v>
      </c>
      <c r="C222" s="215" t="s">
        <v>2606</v>
      </c>
      <c r="D222" s="213">
        <v>41</v>
      </c>
      <c r="E222" s="213" t="s">
        <v>3344</v>
      </c>
      <c r="F222" s="220" t="s">
        <v>3345</v>
      </c>
      <c r="G222" s="213" t="s">
        <v>3346</v>
      </c>
      <c r="H222" s="214">
        <v>42208</v>
      </c>
      <c r="I222" s="213" t="s">
        <v>3347</v>
      </c>
      <c r="J222" s="213"/>
      <c r="K222" s="215" t="s">
        <v>1603</v>
      </c>
      <c r="L222" s="215" t="s">
        <v>2606</v>
      </c>
    </row>
    <row r="223" spans="1:12" ht="180">
      <c r="A223" s="213">
        <f t="shared" si="3"/>
        <v>219</v>
      </c>
      <c r="B223" s="215" t="s">
        <v>2689</v>
      </c>
      <c r="C223" s="215" t="s">
        <v>2606</v>
      </c>
      <c r="D223" s="213">
        <v>377</v>
      </c>
      <c r="E223" s="213" t="s">
        <v>3348</v>
      </c>
      <c r="F223" s="220" t="s">
        <v>3349</v>
      </c>
      <c r="G223" s="213" t="s">
        <v>3350</v>
      </c>
      <c r="H223" s="214">
        <v>42270</v>
      </c>
      <c r="I223" s="213" t="s">
        <v>3351</v>
      </c>
      <c r="J223" s="213"/>
      <c r="K223" s="215" t="s">
        <v>1603</v>
      </c>
      <c r="L223" s="215" t="s">
        <v>2606</v>
      </c>
    </row>
    <row r="224" spans="1:12" ht="180">
      <c r="A224" s="213">
        <f t="shared" si="3"/>
        <v>220</v>
      </c>
      <c r="B224" s="215" t="s">
        <v>2689</v>
      </c>
      <c r="C224" s="215" t="s">
        <v>2606</v>
      </c>
      <c r="D224" s="213">
        <v>300</v>
      </c>
      <c r="E224" s="213" t="s">
        <v>3352</v>
      </c>
      <c r="F224" s="220" t="s">
        <v>3353</v>
      </c>
      <c r="G224" s="213" t="s">
        <v>3354</v>
      </c>
      <c r="H224" s="214">
        <v>42270</v>
      </c>
      <c r="I224" s="213" t="s">
        <v>3355</v>
      </c>
      <c r="J224" s="213"/>
      <c r="K224" s="215" t="s">
        <v>1603</v>
      </c>
      <c r="L224" s="215" t="s">
        <v>2606</v>
      </c>
    </row>
    <row r="225" spans="1:12" ht="180">
      <c r="A225" s="213">
        <f t="shared" si="3"/>
        <v>221</v>
      </c>
      <c r="B225" s="215" t="s">
        <v>2689</v>
      </c>
      <c r="C225" s="215" t="s">
        <v>2606</v>
      </c>
      <c r="D225" s="213">
        <v>3300</v>
      </c>
      <c r="E225" s="213" t="s">
        <v>3356</v>
      </c>
      <c r="F225" s="220" t="s">
        <v>3357</v>
      </c>
      <c r="G225" s="213" t="s">
        <v>3358</v>
      </c>
      <c r="H225" s="214">
        <v>42949</v>
      </c>
      <c r="I225" s="213" t="s">
        <v>3359</v>
      </c>
      <c r="J225" s="213"/>
      <c r="K225" s="215" t="s">
        <v>1603</v>
      </c>
      <c r="L225" s="215" t="s">
        <v>2606</v>
      </c>
    </row>
    <row r="226" spans="1:12" ht="180">
      <c r="A226" s="213">
        <f t="shared" si="3"/>
        <v>222</v>
      </c>
      <c r="B226" s="215" t="s">
        <v>2689</v>
      </c>
      <c r="C226" s="215" t="s">
        <v>2606</v>
      </c>
      <c r="D226" s="213">
        <v>1434</v>
      </c>
      <c r="E226" s="213" t="s">
        <v>3360</v>
      </c>
      <c r="F226" s="220" t="s">
        <v>3361</v>
      </c>
      <c r="G226" s="213" t="s">
        <v>3362</v>
      </c>
      <c r="H226" s="214">
        <v>42107</v>
      </c>
      <c r="I226" s="213" t="s">
        <v>3363</v>
      </c>
      <c r="J226" s="213"/>
      <c r="K226" s="215" t="s">
        <v>1603</v>
      </c>
      <c r="L226" s="215" t="s">
        <v>2606</v>
      </c>
    </row>
    <row r="227" spans="1:12" ht="180">
      <c r="A227" s="213">
        <f t="shared" si="3"/>
        <v>223</v>
      </c>
      <c r="B227" s="215" t="s">
        <v>2689</v>
      </c>
      <c r="C227" s="215" t="s">
        <v>2606</v>
      </c>
      <c r="D227" s="213">
        <v>1064</v>
      </c>
      <c r="E227" s="213" t="s">
        <v>3364</v>
      </c>
      <c r="F227" s="220" t="s">
        <v>3365</v>
      </c>
      <c r="G227" s="213" t="s">
        <v>3366</v>
      </c>
      <c r="H227" s="214">
        <v>42713</v>
      </c>
      <c r="I227" s="213" t="s">
        <v>3367</v>
      </c>
      <c r="J227" s="213"/>
      <c r="K227" s="215" t="s">
        <v>1603</v>
      </c>
      <c r="L227" s="215" t="s">
        <v>2606</v>
      </c>
    </row>
    <row r="228" spans="1:12" ht="180">
      <c r="A228" s="213">
        <f t="shared" si="3"/>
        <v>224</v>
      </c>
      <c r="B228" s="215" t="s">
        <v>2689</v>
      </c>
      <c r="C228" s="215" t="s">
        <v>2606</v>
      </c>
      <c r="D228" s="213">
        <v>28406</v>
      </c>
      <c r="E228" s="213" t="s">
        <v>3368</v>
      </c>
      <c r="F228" s="220" t="s">
        <v>3369</v>
      </c>
      <c r="G228" s="213" t="s">
        <v>3370</v>
      </c>
      <c r="H228" s="214">
        <v>42080</v>
      </c>
      <c r="I228" s="213" t="s">
        <v>3371</v>
      </c>
      <c r="J228" s="213"/>
      <c r="K228" s="215" t="s">
        <v>1603</v>
      </c>
      <c r="L228" s="215" t="s">
        <v>2606</v>
      </c>
    </row>
    <row r="229" spans="1:12" ht="180">
      <c r="A229" s="213">
        <f t="shared" si="3"/>
        <v>225</v>
      </c>
      <c r="B229" s="215" t="s">
        <v>2689</v>
      </c>
      <c r="C229" s="215" t="s">
        <v>2606</v>
      </c>
      <c r="D229" s="215">
        <v>35</v>
      </c>
      <c r="E229" s="215" t="s">
        <v>3372</v>
      </c>
      <c r="F229" s="221" t="s">
        <v>3373</v>
      </c>
      <c r="G229" s="215" t="s">
        <v>3374</v>
      </c>
      <c r="H229" s="216">
        <v>42034</v>
      </c>
      <c r="I229" s="215" t="s">
        <v>3375</v>
      </c>
      <c r="J229" s="215"/>
      <c r="K229" s="215" t="s">
        <v>1603</v>
      </c>
      <c r="L229" s="215" t="s">
        <v>2606</v>
      </c>
    </row>
    <row r="230" spans="1:12" ht="180">
      <c r="A230" s="213">
        <f t="shared" si="3"/>
        <v>226</v>
      </c>
      <c r="B230" s="215" t="s">
        <v>2689</v>
      </c>
      <c r="C230" s="215" t="s">
        <v>2606</v>
      </c>
      <c r="D230" s="213">
        <v>37</v>
      </c>
      <c r="E230" s="213" t="s">
        <v>3376</v>
      </c>
      <c r="F230" s="220" t="s">
        <v>3373</v>
      </c>
      <c r="G230" s="213" t="s">
        <v>3377</v>
      </c>
      <c r="H230" s="214">
        <v>42034</v>
      </c>
      <c r="I230" s="213" t="s">
        <v>3378</v>
      </c>
      <c r="J230" s="213"/>
      <c r="K230" s="215" t="s">
        <v>1603</v>
      </c>
      <c r="L230" s="215" t="s">
        <v>2606</v>
      </c>
    </row>
    <row r="231" spans="1:12" ht="180">
      <c r="A231" s="213">
        <f t="shared" si="3"/>
        <v>227</v>
      </c>
      <c r="B231" s="215" t="s">
        <v>2689</v>
      </c>
      <c r="C231" s="215" t="s">
        <v>2606</v>
      </c>
      <c r="D231" s="213">
        <v>37</v>
      </c>
      <c r="E231" s="213" t="s">
        <v>3379</v>
      </c>
      <c r="F231" s="220" t="s">
        <v>3373</v>
      </c>
      <c r="G231" s="213" t="s">
        <v>3380</v>
      </c>
      <c r="H231" s="214">
        <v>42034</v>
      </c>
      <c r="I231" s="213" t="s">
        <v>3381</v>
      </c>
      <c r="J231" s="213"/>
      <c r="K231" s="215" t="s">
        <v>1603</v>
      </c>
      <c r="L231" s="215" t="s">
        <v>2606</v>
      </c>
    </row>
    <row r="232" spans="1:12" ht="180">
      <c r="A232" s="213">
        <f t="shared" si="3"/>
        <v>228</v>
      </c>
      <c r="B232" s="215" t="s">
        <v>2689</v>
      </c>
      <c r="C232" s="215" t="s">
        <v>2606</v>
      </c>
      <c r="D232" s="213">
        <v>563</v>
      </c>
      <c r="E232" s="213" t="s">
        <v>3382</v>
      </c>
      <c r="F232" s="220" t="s">
        <v>3383</v>
      </c>
      <c r="G232" s="213" t="s">
        <v>3384</v>
      </c>
      <c r="H232" s="214">
        <v>43174</v>
      </c>
      <c r="I232" s="213" t="s">
        <v>3385</v>
      </c>
      <c r="J232" s="213"/>
      <c r="K232" s="215" t="s">
        <v>1603</v>
      </c>
      <c r="L232" s="215" t="s">
        <v>2606</v>
      </c>
    </row>
    <row r="233" spans="1:12" ht="180">
      <c r="A233" s="213">
        <f t="shared" si="3"/>
        <v>229</v>
      </c>
      <c r="B233" s="215" t="s">
        <v>2689</v>
      </c>
      <c r="C233" s="215" t="s">
        <v>2606</v>
      </c>
      <c r="D233" s="213">
        <v>267</v>
      </c>
      <c r="E233" s="213" t="s">
        <v>3386</v>
      </c>
      <c r="F233" s="220" t="s">
        <v>3387</v>
      </c>
      <c r="G233" s="213" t="s">
        <v>3388</v>
      </c>
      <c r="H233" s="214">
        <v>42555</v>
      </c>
      <c r="I233" s="213" t="s">
        <v>3389</v>
      </c>
      <c r="J233" s="213"/>
      <c r="K233" s="215" t="s">
        <v>1603</v>
      </c>
      <c r="L233" s="215" t="s">
        <v>2606</v>
      </c>
    </row>
    <row r="234" spans="1:12" ht="180">
      <c r="A234" s="213">
        <f t="shared" si="3"/>
        <v>230</v>
      </c>
      <c r="B234" s="215" t="s">
        <v>2689</v>
      </c>
      <c r="C234" s="215" t="s">
        <v>2606</v>
      </c>
      <c r="D234" s="213">
        <v>6261651</v>
      </c>
      <c r="E234" s="213" t="s">
        <v>2606</v>
      </c>
      <c r="F234" s="220" t="s">
        <v>3390</v>
      </c>
      <c r="G234" s="213" t="s">
        <v>3391</v>
      </c>
      <c r="H234" s="214">
        <v>42934</v>
      </c>
      <c r="I234" s="213" t="s">
        <v>3392</v>
      </c>
      <c r="J234" s="213"/>
      <c r="K234" s="215" t="s">
        <v>1603</v>
      </c>
      <c r="L234" s="215" t="s">
        <v>2606</v>
      </c>
    </row>
    <row r="235" spans="1:12" ht="180">
      <c r="A235" s="213">
        <f t="shared" si="3"/>
        <v>231</v>
      </c>
      <c r="B235" s="215" t="s">
        <v>2689</v>
      </c>
      <c r="C235" s="215" t="s">
        <v>2606</v>
      </c>
      <c r="D235" s="213">
        <v>600</v>
      </c>
      <c r="E235" s="213" t="s">
        <v>3393</v>
      </c>
      <c r="F235" s="220" t="s">
        <v>2691</v>
      </c>
      <c r="G235" s="213" t="s">
        <v>3394</v>
      </c>
      <c r="H235" s="214">
        <v>42101</v>
      </c>
      <c r="I235" s="213" t="s">
        <v>3395</v>
      </c>
      <c r="J235" s="213"/>
      <c r="K235" s="215" t="s">
        <v>1603</v>
      </c>
      <c r="L235" s="215" t="s">
        <v>2606</v>
      </c>
    </row>
    <row r="236" spans="1:12" ht="180">
      <c r="A236" s="213">
        <f t="shared" si="3"/>
        <v>232</v>
      </c>
      <c r="B236" s="215" t="s">
        <v>2689</v>
      </c>
      <c r="C236" s="215" t="s">
        <v>2606</v>
      </c>
      <c r="D236" s="213">
        <v>834</v>
      </c>
      <c r="E236" s="213" t="s">
        <v>3396</v>
      </c>
      <c r="F236" s="220" t="s">
        <v>3397</v>
      </c>
      <c r="G236" s="213" t="s">
        <v>3398</v>
      </c>
      <c r="H236" s="214">
        <v>42543</v>
      </c>
      <c r="I236" s="213" t="s">
        <v>3399</v>
      </c>
      <c r="J236" s="213"/>
      <c r="K236" s="215" t="s">
        <v>1603</v>
      </c>
      <c r="L236" s="215" t="s">
        <v>2606</v>
      </c>
    </row>
    <row r="237" spans="1:12" ht="180">
      <c r="A237" s="213">
        <f t="shared" si="3"/>
        <v>233</v>
      </c>
      <c r="B237" s="215" t="s">
        <v>2689</v>
      </c>
      <c r="C237" s="215" t="s">
        <v>2606</v>
      </c>
      <c r="D237" s="213">
        <v>20200</v>
      </c>
      <c r="E237" s="213" t="s">
        <v>3159</v>
      </c>
      <c r="F237" s="220" t="s">
        <v>2691</v>
      </c>
      <c r="G237" s="213" t="s">
        <v>3400</v>
      </c>
      <c r="H237" s="214">
        <v>42209</v>
      </c>
      <c r="I237" s="213" t="s">
        <v>3401</v>
      </c>
      <c r="J237" s="213"/>
      <c r="K237" s="215" t="s">
        <v>1603</v>
      </c>
      <c r="L237" s="215" t="s">
        <v>2606</v>
      </c>
    </row>
    <row r="238" spans="1:12" ht="180">
      <c r="A238" s="213">
        <f t="shared" si="3"/>
        <v>234</v>
      </c>
      <c r="B238" s="215" t="s">
        <v>2689</v>
      </c>
      <c r="C238" s="215" t="s">
        <v>2606</v>
      </c>
      <c r="D238" s="213">
        <v>20000</v>
      </c>
      <c r="E238" s="213" t="s">
        <v>3159</v>
      </c>
      <c r="F238" s="220" t="s">
        <v>3361</v>
      </c>
      <c r="G238" s="213" t="s">
        <v>3402</v>
      </c>
      <c r="H238" s="214">
        <v>42275</v>
      </c>
      <c r="I238" s="213" t="s">
        <v>3403</v>
      </c>
      <c r="J238" s="213"/>
      <c r="K238" s="215" t="s">
        <v>1603</v>
      </c>
      <c r="L238" s="215" t="s">
        <v>2606</v>
      </c>
    </row>
    <row r="239" spans="1:12" ht="180">
      <c r="A239" s="213">
        <f t="shared" si="3"/>
        <v>235</v>
      </c>
      <c r="B239" s="215" t="s">
        <v>2689</v>
      </c>
      <c r="C239" s="215" t="s">
        <v>2606</v>
      </c>
      <c r="D239" s="213">
        <v>22400</v>
      </c>
      <c r="E239" s="213" t="s">
        <v>3159</v>
      </c>
      <c r="F239" s="220" t="s">
        <v>3361</v>
      </c>
      <c r="G239" s="213" t="s">
        <v>3404</v>
      </c>
      <c r="H239" s="214">
        <v>42228</v>
      </c>
      <c r="I239" s="213" t="s">
        <v>3405</v>
      </c>
      <c r="J239" s="213"/>
      <c r="K239" s="215" t="s">
        <v>1603</v>
      </c>
      <c r="L239" s="215" t="s">
        <v>2606</v>
      </c>
    </row>
    <row r="240" spans="1:12" ht="180">
      <c r="A240" s="213">
        <f t="shared" si="3"/>
        <v>236</v>
      </c>
      <c r="B240" s="215" t="s">
        <v>2689</v>
      </c>
      <c r="C240" s="215" t="s">
        <v>2606</v>
      </c>
      <c r="D240" s="213">
        <v>20700</v>
      </c>
      <c r="E240" s="213" t="s">
        <v>3159</v>
      </c>
      <c r="F240" s="220" t="s">
        <v>3361</v>
      </c>
      <c r="G240" s="213" t="s">
        <v>3406</v>
      </c>
      <c r="H240" s="214">
        <v>42229</v>
      </c>
      <c r="I240" s="213" t="s">
        <v>3407</v>
      </c>
      <c r="J240" s="213"/>
      <c r="K240" s="215" t="s">
        <v>1603</v>
      </c>
      <c r="L240" s="215" t="s">
        <v>2606</v>
      </c>
    </row>
    <row r="241" spans="1:12" ht="180">
      <c r="A241" s="213">
        <f t="shared" si="3"/>
        <v>237</v>
      </c>
      <c r="B241" s="215" t="s">
        <v>2689</v>
      </c>
      <c r="C241" s="215" t="s">
        <v>2606</v>
      </c>
      <c r="D241" s="213">
        <v>20700</v>
      </c>
      <c r="E241" s="213" t="s">
        <v>3159</v>
      </c>
      <c r="F241" s="220" t="s">
        <v>3361</v>
      </c>
      <c r="G241" s="213" t="s">
        <v>3408</v>
      </c>
      <c r="H241" s="214">
        <v>42229</v>
      </c>
      <c r="I241" s="213" t="s">
        <v>3409</v>
      </c>
      <c r="J241" s="215"/>
      <c r="K241" s="215" t="s">
        <v>1603</v>
      </c>
      <c r="L241" s="215" t="s">
        <v>2606</v>
      </c>
    </row>
    <row r="242" spans="1:12" ht="180">
      <c r="A242" s="213">
        <f t="shared" si="3"/>
        <v>238</v>
      </c>
      <c r="B242" s="215" t="s">
        <v>2689</v>
      </c>
      <c r="C242" s="215" t="s">
        <v>2606</v>
      </c>
      <c r="D242" s="213">
        <v>6997</v>
      </c>
      <c r="E242" s="213" t="s">
        <v>2831</v>
      </c>
      <c r="F242" s="220" t="s">
        <v>3410</v>
      </c>
      <c r="G242" s="213" t="s">
        <v>3411</v>
      </c>
      <c r="H242" s="214">
        <v>42338</v>
      </c>
      <c r="I242" s="213" t="s">
        <v>3412</v>
      </c>
      <c r="J242" s="213"/>
      <c r="K242" s="215" t="s">
        <v>1603</v>
      </c>
      <c r="L242" s="213" t="s">
        <v>3413</v>
      </c>
    </row>
    <row r="243" spans="1:12" ht="180">
      <c r="A243" s="213">
        <f t="shared" si="3"/>
        <v>239</v>
      </c>
      <c r="B243" s="215" t="s">
        <v>2689</v>
      </c>
      <c r="C243" s="215" t="s">
        <v>2606</v>
      </c>
      <c r="D243" s="213">
        <v>52512</v>
      </c>
      <c r="E243" s="213" t="s">
        <v>3291</v>
      </c>
      <c r="F243" s="220" t="s">
        <v>3414</v>
      </c>
      <c r="G243" s="213" t="s">
        <v>3415</v>
      </c>
      <c r="H243" s="214">
        <v>42360</v>
      </c>
      <c r="I243" s="213" t="s">
        <v>3416</v>
      </c>
      <c r="J243" s="213"/>
      <c r="K243" s="215" t="s">
        <v>1603</v>
      </c>
      <c r="L243" s="213" t="s">
        <v>3413</v>
      </c>
    </row>
    <row r="244" spans="1:12" ht="180">
      <c r="A244" s="213">
        <f t="shared" si="3"/>
        <v>240</v>
      </c>
      <c r="B244" s="215" t="s">
        <v>2689</v>
      </c>
      <c r="C244" s="215" t="s">
        <v>2606</v>
      </c>
      <c r="D244" s="213">
        <v>3527</v>
      </c>
      <c r="E244" s="213" t="s">
        <v>3291</v>
      </c>
      <c r="F244" s="220" t="s">
        <v>3417</v>
      </c>
      <c r="G244" s="213" t="s">
        <v>3418</v>
      </c>
      <c r="H244" s="214">
        <v>42360</v>
      </c>
      <c r="I244" s="213" t="s">
        <v>3419</v>
      </c>
      <c r="J244" s="213"/>
      <c r="K244" s="215" t="s">
        <v>1603</v>
      </c>
      <c r="L244" s="213" t="s">
        <v>3413</v>
      </c>
    </row>
    <row r="245" spans="1:12" ht="180">
      <c r="A245" s="213">
        <f t="shared" si="3"/>
        <v>241</v>
      </c>
      <c r="B245" s="215" t="s">
        <v>2689</v>
      </c>
      <c r="C245" s="215" t="s">
        <v>2606</v>
      </c>
      <c r="D245" s="213">
        <v>1641</v>
      </c>
      <c r="E245" s="213" t="s">
        <v>3420</v>
      </c>
      <c r="F245" s="220" t="s">
        <v>3421</v>
      </c>
      <c r="G245" s="213" t="s">
        <v>3422</v>
      </c>
      <c r="H245" s="214">
        <v>42507</v>
      </c>
      <c r="I245" s="213" t="s">
        <v>3423</v>
      </c>
      <c r="J245" s="213"/>
      <c r="K245" s="215" t="s">
        <v>1603</v>
      </c>
      <c r="L245" s="213" t="s">
        <v>3413</v>
      </c>
    </row>
    <row r="246" spans="1:12" ht="180">
      <c r="A246" s="213">
        <f t="shared" si="3"/>
        <v>242</v>
      </c>
      <c r="B246" s="215" t="s">
        <v>2689</v>
      </c>
      <c r="C246" s="215" t="s">
        <v>2606</v>
      </c>
      <c r="D246" s="213">
        <v>5752</v>
      </c>
      <c r="E246" s="213" t="s">
        <v>3137</v>
      </c>
      <c r="F246" s="220" t="s">
        <v>3424</v>
      </c>
      <c r="G246" s="213" t="s">
        <v>3425</v>
      </c>
      <c r="H246" s="214">
        <v>42507</v>
      </c>
      <c r="I246" s="213" t="s">
        <v>3426</v>
      </c>
      <c r="J246" s="213"/>
      <c r="K246" s="215" t="s">
        <v>1603</v>
      </c>
      <c r="L246" s="213" t="s">
        <v>3413</v>
      </c>
    </row>
    <row r="247" spans="1:12" ht="180">
      <c r="A247" s="213">
        <f t="shared" si="3"/>
        <v>243</v>
      </c>
      <c r="B247" s="215" t="s">
        <v>2689</v>
      </c>
      <c r="C247" s="215" t="s">
        <v>2606</v>
      </c>
      <c r="D247" s="213">
        <v>1357</v>
      </c>
      <c r="E247" s="213" t="s">
        <v>3427</v>
      </c>
      <c r="F247" s="220" t="s">
        <v>3428</v>
      </c>
      <c r="G247" s="213" t="s">
        <v>3429</v>
      </c>
      <c r="H247" s="214">
        <v>42555</v>
      </c>
      <c r="I247" s="213" t="s">
        <v>3430</v>
      </c>
      <c r="J247" s="213"/>
      <c r="K247" s="215" t="s">
        <v>1603</v>
      </c>
      <c r="L247" s="213" t="s">
        <v>3413</v>
      </c>
    </row>
    <row r="248" spans="1:12" ht="180">
      <c r="A248" s="213">
        <f t="shared" si="3"/>
        <v>244</v>
      </c>
      <c r="B248" s="215" t="s">
        <v>2689</v>
      </c>
      <c r="C248" s="215" t="s">
        <v>2606</v>
      </c>
      <c r="D248" s="213">
        <v>36925</v>
      </c>
      <c r="E248" s="213" t="s">
        <v>3431</v>
      </c>
      <c r="F248" s="220" t="s">
        <v>3432</v>
      </c>
      <c r="G248" s="213" t="s">
        <v>3433</v>
      </c>
      <c r="H248" s="214">
        <v>42585</v>
      </c>
      <c r="I248" s="213" t="s">
        <v>3434</v>
      </c>
      <c r="J248" s="213"/>
      <c r="K248" s="215" t="s">
        <v>1603</v>
      </c>
      <c r="L248" s="213" t="s">
        <v>3413</v>
      </c>
    </row>
    <row r="249" spans="1:12" ht="180">
      <c r="A249" s="213">
        <f t="shared" si="3"/>
        <v>245</v>
      </c>
      <c r="B249" s="215" t="s">
        <v>2689</v>
      </c>
      <c r="C249" s="215" t="s">
        <v>2606</v>
      </c>
      <c r="D249" s="213">
        <v>520</v>
      </c>
      <c r="E249" s="213" t="s">
        <v>3435</v>
      </c>
      <c r="F249" s="220" t="s">
        <v>3436</v>
      </c>
      <c r="G249" s="213" t="s">
        <v>3437</v>
      </c>
      <c r="H249" s="214">
        <v>42621</v>
      </c>
      <c r="I249" s="213" t="s">
        <v>3438</v>
      </c>
      <c r="J249" s="213"/>
      <c r="K249" s="215" t="s">
        <v>1603</v>
      </c>
      <c r="L249" s="213" t="s">
        <v>3413</v>
      </c>
    </row>
    <row r="250" spans="1:12" ht="180">
      <c r="A250" s="213">
        <f t="shared" si="3"/>
        <v>246</v>
      </c>
      <c r="B250" s="215" t="s">
        <v>2689</v>
      </c>
      <c r="C250" s="215" t="s">
        <v>2606</v>
      </c>
      <c r="D250" s="213">
        <v>20012</v>
      </c>
      <c r="E250" s="213" t="s">
        <v>3439</v>
      </c>
      <c r="F250" s="220" t="s">
        <v>3440</v>
      </c>
      <c r="G250" s="213" t="s">
        <v>3441</v>
      </c>
      <c r="H250" s="214">
        <v>42723</v>
      </c>
      <c r="I250" s="213" t="s">
        <v>3442</v>
      </c>
      <c r="J250" s="213"/>
      <c r="K250" s="215" t="s">
        <v>1603</v>
      </c>
      <c r="L250" s="213" t="s">
        <v>3413</v>
      </c>
    </row>
    <row r="251" spans="1:12" ht="180">
      <c r="A251" s="213">
        <f t="shared" si="3"/>
        <v>247</v>
      </c>
      <c r="B251" s="215" t="s">
        <v>2689</v>
      </c>
      <c r="C251" s="215" t="s">
        <v>2606</v>
      </c>
      <c r="D251" s="213">
        <v>4</v>
      </c>
      <c r="E251" s="213" t="s">
        <v>2831</v>
      </c>
      <c r="F251" s="220" t="s">
        <v>3410</v>
      </c>
      <c r="G251" s="213" t="s">
        <v>3443</v>
      </c>
      <c r="H251" s="214">
        <v>42944</v>
      </c>
      <c r="I251" s="213"/>
      <c r="J251" s="213"/>
      <c r="K251" s="215" t="s">
        <v>1603</v>
      </c>
      <c r="L251" s="213" t="s">
        <v>3413</v>
      </c>
    </row>
    <row r="252" spans="1:12" ht="180">
      <c r="A252" s="213">
        <f t="shared" si="3"/>
        <v>248</v>
      </c>
      <c r="B252" s="215" t="s">
        <v>2689</v>
      </c>
      <c r="C252" s="215" t="s">
        <v>2606</v>
      </c>
      <c r="D252" s="213">
        <v>37000</v>
      </c>
      <c r="E252" s="213" t="s">
        <v>2606</v>
      </c>
      <c r="F252" s="220" t="s">
        <v>3444</v>
      </c>
      <c r="G252" s="213" t="s">
        <v>3445</v>
      </c>
      <c r="H252" s="214">
        <v>42992</v>
      </c>
      <c r="I252" s="213" t="s">
        <v>2837</v>
      </c>
      <c r="J252" s="213"/>
      <c r="K252" s="215" t="s">
        <v>1603</v>
      </c>
      <c r="L252" s="213" t="s">
        <v>3413</v>
      </c>
    </row>
    <row r="253" spans="1:12" ht="180">
      <c r="A253" s="213">
        <f t="shared" si="3"/>
        <v>249</v>
      </c>
      <c r="B253" s="215" t="s">
        <v>2689</v>
      </c>
      <c r="C253" s="215" t="s">
        <v>2606</v>
      </c>
      <c r="D253" s="213">
        <v>705600</v>
      </c>
      <c r="E253" s="213" t="s">
        <v>2606</v>
      </c>
      <c r="F253" s="220" t="s">
        <v>3446</v>
      </c>
      <c r="G253" s="213" t="s">
        <v>3447</v>
      </c>
      <c r="H253" s="214">
        <v>42992</v>
      </c>
      <c r="I253" s="213" t="s">
        <v>2840</v>
      </c>
      <c r="J253" s="213"/>
      <c r="K253" s="215" t="s">
        <v>1603</v>
      </c>
      <c r="L253" s="213" t="s">
        <v>3413</v>
      </c>
    </row>
    <row r="254" spans="1:12" ht="180">
      <c r="A254" s="213">
        <f t="shared" si="3"/>
        <v>250</v>
      </c>
      <c r="B254" s="215" t="s">
        <v>2689</v>
      </c>
      <c r="C254" s="215" t="s">
        <v>2606</v>
      </c>
      <c r="D254" s="213">
        <v>4628</v>
      </c>
      <c r="E254" s="213" t="s">
        <v>2606</v>
      </c>
      <c r="F254" s="220" t="s">
        <v>3448</v>
      </c>
      <c r="G254" s="213" t="s">
        <v>3449</v>
      </c>
      <c r="H254" s="214">
        <v>42992</v>
      </c>
      <c r="I254" s="213" t="s">
        <v>2843</v>
      </c>
      <c r="J254" s="213"/>
      <c r="K254" s="215" t="s">
        <v>1603</v>
      </c>
      <c r="L254" s="213" t="s">
        <v>3413</v>
      </c>
    </row>
    <row r="255" spans="1:12" ht="180">
      <c r="A255" s="213">
        <f t="shared" si="3"/>
        <v>251</v>
      </c>
      <c r="B255" s="215" t="s">
        <v>2689</v>
      </c>
      <c r="C255" s="215" t="s">
        <v>2606</v>
      </c>
      <c r="D255" s="213">
        <v>926</v>
      </c>
      <c r="E255" s="213" t="s">
        <v>2606</v>
      </c>
      <c r="F255" s="220" t="s">
        <v>3450</v>
      </c>
      <c r="G255" s="213" t="s">
        <v>3451</v>
      </c>
      <c r="H255" s="214">
        <v>42992</v>
      </c>
      <c r="I255" s="213" t="s">
        <v>3452</v>
      </c>
      <c r="J255" s="213"/>
      <c r="K255" s="215" t="s">
        <v>1603</v>
      </c>
      <c r="L255" s="213" t="s">
        <v>3413</v>
      </c>
    </row>
    <row r="256" spans="1:12" ht="180">
      <c r="A256" s="213">
        <f t="shared" si="3"/>
        <v>252</v>
      </c>
      <c r="B256" s="215" t="s">
        <v>2689</v>
      </c>
      <c r="C256" s="215" t="s">
        <v>2606</v>
      </c>
      <c r="D256" s="213">
        <v>7431</v>
      </c>
      <c r="E256" s="213" t="s">
        <v>2606</v>
      </c>
      <c r="F256" s="220" t="s">
        <v>3453</v>
      </c>
      <c r="G256" s="213" t="s">
        <v>3454</v>
      </c>
      <c r="H256" s="214">
        <v>42992</v>
      </c>
      <c r="I256" s="213" t="s">
        <v>3455</v>
      </c>
      <c r="J256" s="213"/>
      <c r="K256" s="215" t="s">
        <v>1603</v>
      </c>
      <c r="L256" s="213" t="s">
        <v>3413</v>
      </c>
    </row>
    <row r="257" spans="1:12" ht="180">
      <c r="A257" s="213">
        <f t="shared" si="3"/>
        <v>253</v>
      </c>
      <c r="B257" s="215" t="s">
        <v>2689</v>
      </c>
      <c r="C257" s="215" t="s">
        <v>2606</v>
      </c>
      <c r="D257" s="213">
        <v>6738</v>
      </c>
      <c r="E257" s="213" t="s">
        <v>3456</v>
      </c>
      <c r="F257" s="220" t="s">
        <v>3457</v>
      </c>
      <c r="G257" s="213" t="s">
        <v>3458</v>
      </c>
      <c r="H257" s="214">
        <v>43054</v>
      </c>
      <c r="I257" s="213" t="s">
        <v>3459</v>
      </c>
      <c r="J257" s="213"/>
      <c r="K257" s="215" t="s">
        <v>1603</v>
      </c>
      <c r="L257" s="213" t="s">
        <v>3413</v>
      </c>
    </row>
    <row r="258" spans="1:12" ht="180">
      <c r="A258" s="213">
        <f t="shared" si="3"/>
        <v>254</v>
      </c>
      <c r="B258" s="215" t="s">
        <v>2689</v>
      </c>
      <c r="C258" s="215" t="s">
        <v>2606</v>
      </c>
      <c r="D258" s="213">
        <v>432</v>
      </c>
      <c r="E258" s="213" t="s">
        <v>2606</v>
      </c>
      <c r="F258" s="220" t="s">
        <v>3460</v>
      </c>
      <c r="G258" s="213" t="s">
        <v>3461</v>
      </c>
      <c r="H258" s="214">
        <v>43139</v>
      </c>
      <c r="I258" s="213" t="s">
        <v>3462</v>
      </c>
      <c r="J258" s="213"/>
      <c r="K258" s="215" t="s">
        <v>1603</v>
      </c>
      <c r="L258" s="213" t="s">
        <v>3413</v>
      </c>
    </row>
    <row r="259" spans="1:12" ht="180">
      <c r="A259" s="213">
        <f t="shared" si="3"/>
        <v>255</v>
      </c>
      <c r="B259" s="215" t="s">
        <v>2689</v>
      </c>
      <c r="C259" s="215" t="s">
        <v>2606</v>
      </c>
      <c r="D259" s="213">
        <v>5703</v>
      </c>
      <c r="E259" s="213" t="s">
        <v>3463</v>
      </c>
      <c r="F259" s="220" t="s">
        <v>3464</v>
      </c>
      <c r="G259" s="213" t="s">
        <v>3465</v>
      </c>
      <c r="H259" s="214">
        <v>43178</v>
      </c>
      <c r="I259" s="213" t="s">
        <v>3466</v>
      </c>
      <c r="J259" s="213"/>
      <c r="K259" s="215" t="s">
        <v>1603</v>
      </c>
      <c r="L259" s="213" t="s">
        <v>3413</v>
      </c>
    </row>
    <row r="260" spans="1:12" ht="180">
      <c r="A260" s="213">
        <f t="shared" si="3"/>
        <v>256</v>
      </c>
      <c r="B260" s="215" t="s">
        <v>2689</v>
      </c>
      <c r="C260" s="215" t="s">
        <v>2606</v>
      </c>
      <c r="D260" s="213">
        <v>8385</v>
      </c>
      <c r="E260" s="213" t="s">
        <v>3467</v>
      </c>
      <c r="F260" s="220" t="s">
        <v>3468</v>
      </c>
      <c r="G260" s="213" t="s">
        <v>3469</v>
      </c>
      <c r="H260" s="214">
        <v>40542</v>
      </c>
      <c r="I260" s="213" t="s">
        <v>3470</v>
      </c>
      <c r="J260" s="213"/>
      <c r="K260" s="215" t="s">
        <v>1603</v>
      </c>
      <c r="L260" s="213" t="s">
        <v>3413</v>
      </c>
    </row>
    <row r="261" spans="1:12" ht="180">
      <c r="A261" s="213">
        <f t="shared" si="3"/>
        <v>257</v>
      </c>
      <c r="B261" s="215" t="s">
        <v>2689</v>
      </c>
      <c r="C261" s="215" t="s">
        <v>2606</v>
      </c>
      <c r="D261" s="213">
        <v>112</v>
      </c>
      <c r="E261" s="213" t="s">
        <v>3471</v>
      </c>
      <c r="F261" s="220" t="s">
        <v>3472</v>
      </c>
      <c r="G261" s="213" t="s">
        <v>3473</v>
      </c>
      <c r="H261" s="214">
        <v>40896</v>
      </c>
      <c r="I261" s="213" t="s">
        <v>3474</v>
      </c>
      <c r="J261" s="213"/>
      <c r="K261" s="215" t="s">
        <v>1603</v>
      </c>
      <c r="L261" s="213" t="s">
        <v>3413</v>
      </c>
    </row>
    <row r="262" spans="1:12" ht="180">
      <c r="A262" s="213">
        <f t="shared" si="3"/>
        <v>258</v>
      </c>
      <c r="B262" s="215" t="s">
        <v>2689</v>
      </c>
      <c r="C262" s="215" t="s">
        <v>2606</v>
      </c>
      <c r="D262" s="213">
        <v>26204</v>
      </c>
      <c r="E262" s="213" t="s">
        <v>3475</v>
      </c>
      <c r="F262" s="220" t="s">
        <v>3476</v>
      </c>
      <c r="G262" s="213" t="s">
        <v>3477</v>
      </c>
      <c r="H262" s="214">
        <v>43111</v>
      </c>
      <c r="I262" s="213" t="s">
        <v>3478</v>
      </c>
      <c r="J262" s="213"/>
      <c r="K262" s="215" t="s">
        <v>1603</v>
      </c>
      <c r="L262" s="213" t="s">
        <v>3413</v>
      </c>
    </row>
    <row r="263" spans="1:12" ht="180">
      <c r="A263" s="213">
        <f>A262+1</f>
        <v>259</v>
      </c>
      <c r="B263" s="215" t="s">
        <v>2689</v>
      </c>
      <c r="C263" s="215" t="s">
        <v>2606</v>
      </c>
      <c r="D263" s="213">
        <v>331</v>
      </c>
      <c r="E263" s="213" t="s">
        <v>3479</v>
      </c>
      <c r="F263" s="220" t="s">
        <v>3480</v>
      </c>
      <c r="G263" s="213" t="s">
        <v>3481</v>
      </c>
      <c r="H263" s="214">
        <v>43111</v>
      </c>
      <c r="I263" s="213" t="s">
        <v>3482</v>
      </c>
      <c r="J263" s="213"/>
      <c r="K263" s="215" t="s">
        <v>1603</v>
      </c>
      <c r="L263" s="213" t="s">
        <v>3413</v>
      </c>
    </row>
    <row r="264" spans="1:12" ht="180">
      <c r="A264" s="213">
        <f>A263+1</f>
        <v>260</v>
      </c>
      <c r="B264" s="215" t="s">
        <v>2689</v>
      </c>
      <c r="C264" s="215" t="s">
        <v>2606</v>
      </c>
      <c r="D264" s="213">
        <v>777</v>
      </c>
      <c r="E264" s="213" t="s">
        <v>3479</v>
      </c>
      <c r="F264" s="220" t="s">
        <v>3483</v>
      </c>
      <c r="G264" s="213" t="s">
        <v>3484</v>
      </c>
      <c r="H264" s="214">
        <v>43111</v>
      </c>
      <c r="I264" s="213" t="s">
        <v>3485</v>
      </c>
      <c r="J264" s="213"/>
      <c r="K264" s="215" t="s">
        <v>1603</v>
      </c>
      <c r="L264" s="213" t="s">
        <v>3413</v>
      </c>
    </row>
    <row r="265" spans="1:12" ht="180">
      <c r="A265" s="213">
        <f>A264+1</f>
        <v>261</v>
      </c>
      <c r="B265" s="215" t="s">
        <v>2689</v>
      </c>
      <c r="C265" s="215" t="s">
        <v>2606</v>
      </c>
      <c r="D265" s="215">
        <v>1156</v>
      </c>
      <c r="E265" s="215" t="s">
        <v>3486</v>
      </c>
      <c r="F265" s="221" t="s">
        <v>3487</v>
      </c>
      <c r="G265" s="215" t="s">
        <v>3488</v>
      </c>
      <c r="H265" s="216">
        <v>43111</v>
      </c>
      <c r="I265" s="215" t="s">
        <v>3489</v>
      </c>
      <c r="J265" s="215"/>
      <c r="K265" s="215" t="s">
        <v>1603</v>
      </c>
      <c r="L265" s="215" t="s">
        <v>3413</v>
      </c>
    </row>
    <row r="266" spans="1:12" ht="180">
      <c r="A266" s="213">
        <f>A265+1</f>
        <v>262</v>
      </c>
      <c r="B266" s="213" t="s">
        <v>2689</v>
      </c>
      <c r="C266" s="213" t="s">
        <v>2606</v>
      </c>
      <c r="D266" s="213">
        <v>320</v>
      </c>
      <c r="E266" s="213" t="s">
        <v>3435</v>
      </c>
      <c r="F266" s="220" t="s">
        <v>3490</v>
      </c>
      <c r="G266" s="213" t="s">
        <v>3491</v>
      </c>
      <c r="H266" s="214">
        <v>42507</v>
      </c>
      <c r="I266" s="213" t="s">
        <v>3492</v>
      </c>
      <c r="J266" s="213"/>
      <c r="K266" s="213" t="s">
        <v>1603</v>
      </c>
      <c r="L266" s="213" t="s">
        <v>3413</v>
      </c>
    </row>
  </sheetData>
  <mergeCells count="2">
    <mergeCell ref="F3:H3"/>
    <mergeCell ref="E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5"/>
  </sheetPr>
  <dimension ref="A1:I12"/>
  <sheetViews>
    <sheetView workbookViewId="0">
      <selection activeCell="G3" sqref="G3"/>
    </sheetView>
  </sheetViews>
  <sheetFormatPr defaultRowHeight="12"/>
  <cols>
    <col min="1" max="1" width="6.140625" style="163" customWidth="1"/>
    <col min="2" max="2" width="36.5703125" style="163" customWidth="1"/>
    <col min="3" max="3" width="17" style="163" customWidth="1"/>
    <col min="4" max="4" width="12.140625" style="163" customWidth="1"/>
    <col min="5" max="5" width="17" style="163" customWidth="1"/>
    <col min="6" max="6" width="14" style="163" customWidth="1"/>
    <col min="7" max="7" width="16.28515625" style="163" customWidth="1"/>
    <col min="8" max="8" width="25.5703125" style="163" customWidth="1"/>
    <col min="9" max="16384" width="9.140625" style="163"/>
  </cols>
  <sheetData>
    <row r="1" spans="1:9" ht="33.75" customHeight="1">
      <c r="B1" s="523" t="s">
        <v>3716</v>
      </c>
      <c r="C1" s="523"/>
      <c r="D1" s="523"/>
      <c r="E1" s="523"/>
      <c r="F1" s="523"/>
      <c r="G1" s="523"/>
      <c r="H1" s="523"/>
    </row>
    <row r="2" spans="1:9" ht="99" customHeight="1">
      <c r="A2" s="164" t="s">
        <v>1913</v>
      </c>
      <c r="B2" s="164" t="s">
        <v>2519</v>
      </c>
      <c r="C2" s="164" t="s">
        <v>2520</v>
      </c>
      <c r="D2" s="164" t="s">
        <v>2521</v>
      </c>
      <c r="E2" s="164" t="s">
        <v>2522</v>
      </c>
      <c r="F2" s="164" t="s">
        <v>2523</v>
      </c>
      <c r="G2" s="164" t="s">
        <v>2524</v>
      </c>
      <c r="H2" s="164" t="s">
        <v>2525</v>
      </c>
      <c r="I2" s="165"/>
    </row>
    <row r="3" spans="1:9" s="170" customFormat="1" ht="41.45" customHeight="1">
      <c r="A3" s="166">
        <v>1</v>
      </c>
      <c r="B3" s="166" t="s">
        <v>3884</v>
      </c>
      <c r="C3" s="167"/>
      <c r="D3" s="340">
        <v>9401</v>
      </c>
      <c r="E3" s="167" t="s">
        <v>2526</v>
      </c>
      <c r="F3" s="167">
        <v>500</v>
      </c>
      <c r="G3" s="168">
        <f>D3*F3</f>
        <v>4700500</v>
      </c>
      <c r="H3" s="166" t="s">
        <v>2527</v>
      </c>
      <c r="I3" s="169"/>
    </row>
    <row r="4" spans="1:9" s="341" customFormat="1">
      <c r="A4" s="343"/>
      <c r="B4" s="343"/>
      <c r="C4" s="344"/>
      <c r="D4" s="344"/>
      <c r="E4" s="344"/>
      <c r="F4" s="344"/>
      <c r="G4" s="345"/>
      <c r="H4" s="343"/>
    </row>
    <row r="5" spans="1:9" s="342" customFormat="1" ht="16.5" customHeight="1">
      <c r="A5" s="343"/>
      <c r="B5" s="343"/>
      <c r="C5" s="344"/>
      <c r="D5" s="346"/>
      <c r="E5" s="344"/>
      <c r="F5" s="346"/>
      <c r="G5" s="345"/>
      <c r="H5" s="347"/>
    </row>
    <row r="6" spans="1:9" s="342" customFormat="1" ht="18.75" customHeight="1">
      <c r="A6" s="343"/>
      <c r="B6" s="343"/>
      <c r="C6" s="344"/>
      <c r="D6" s="344"/>
      <c r="E6" s="344"/>
      <c r="F6" s="344"/>
      <c r="G6" s="345"/>
      <c r="H6" s="343"/>
    </row>
    <row r="7" spans="1:9" s="315" customFormat="1">
      <c r="A7" s="165"/>
    </row>
    <row r="12" spans="1:9">
      <c r="D12" s="171"/>
      <c r="E12" s="171"/>
      <c r="F12" s="171"/>
      <c r="G12" s="171"/>
      <c r="H12" s="171"/>
    </row>
  </sheetData>
  <mergeCells count="1">
    <mergeCell ref="B1:H1"/>
  </mergeCells>
  <pageMargins left="0.28999999999999998" right="0.1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topLeftCell="A19" workbookViewId="0">
      <selection activeCell="D47" sqref="D47"/>
    </sheetView>
  </sheetViews>
  <sheetFormatPr defaultRowHeight="12.75"/>
  <cols>
    <col min="1" max="1" width="7" customWidth="1"/>
    <col min="2" max="2" width="12.140625" style="477" customWidth="1"/>
    <col min="3" max="3" width="19.85546875" style="477" customWidth="1"/>
    <col min="4" max="4" width="32.85546875" style="477" customWidth="1"/>
    <col min="5" max="5" width="16" customWidth="1"/>
    <col min="6" max="6" width="10.42578125" customWidth="1"/>
    <col min="7" max="7" width="12.140625" customWidth="1"/>
  </cols>
  <sheetData>
    <row r="1" spans="1:7">
      <c r="A1" s="524" t="s">
        <v>1913</v>
      </c>
      <c r="B1" s="524" t="s">
        <v>3985</v>
      </c>
      <c r="C1" s="524"/>
      <c r="D1" s="524"/>
      <c r="E1" s="524" t="s">
        <v>3557</v>
      </c>
      <c r="F1" s="524" t="s">
        <v>3986</v>
      </c>
      <c r="G1" s="525" t="s">
        <v>3987</v>
      </c>
    </row>
    <row r="2" spans="1:7" ht="26.25" customHeight="1">
      <c r="A2" s="524"/>
      <c r="B2" s="524"/>
      <c r="C2" s="524"/>
      <c r="D2" s="524"/>
      <c r="E2" s="524"/>
      <c r="F2" s="524"/>
      <c r="G2" s="526"/>
    </row>
    <row r="3" spans="1:7" ht="45">
      <c r="A3" s="474">
        <v>1</v>
      </c>
      <c r="B3" s="474" t="s">
        <v>3988</v>
      </c>
      <c r="C3" s="474" t="s">
        <v>3799</v>
      </c>
      <c r="D3" s="474" t="s">
        <v>3989</v>
      </c>
      <c r="E3" s="474" t="s">
        <v>3990</v>
      </c>
      <c r="F3" s="474">
        <v>45.8</v>
      </c>
      <c r="G3" s="474" t="s">
        <v>3991</v>
      </c>
    </row>
    <row r="4" spans="1:7" ht="45">
      <c r="A4" s="474">
        <v>2</v>
      </c>
      <c r="B4" s="474" t="s">
        <v>3988</v>
      </c>
      <c r="C4" s="474" t="s">
        <v>3799</v>
      </c>
      <c r="D4" s="474" t="s">
        <v>3992</v>
      </c>
      <c r="E4" s="474" t="s">
        <v>3993</v>
      </c>
      <c r="F4" s="474">
        <v>32</v>
      </c>
      <c r="G4" s="474" t="s">
        <v>3991</v>
      </c>
    </row>
    <row r="5" spans="1:7" ht="45">
      <c r="A5" s="474">
        <v>3</v>
      </c>
      <c r="B5" s="474" t="s">
        <v>3988</v>
      </c>
      <c r="C5" s="474" t="s">
        <v>3799</v>
      </c>
      <c r="D5" s="474" t="s">
        <v>3994</v>
      </c>
      <c r="E5" s="474" t="s">
        <v>3995</v>
      </c>
      <c r="F5" s="474">
        <v>33.9</v>
      </c>
      <c r="G5" s="474" t="s">
        <v>3991</v>
      </c>
    </row>
    <row r="6" spans="1:7" ht="45">
      <c r="A6" s="474">
        <v>4</v>
      </c>
      <c r="B6" s="474" t="s">
        <v>3988</v>
      </c>
      <c r="C6" s="474" t="s">
        <v>3799</v>
      </c>
      <c r="D6" s="474" t="s">
        <v>3996</v>
      </c>
      <c r="E6" s="474" t="s">
        <v>3997</v>
      </c>
      <c r="F6" s="474">
        <v>42</v>
      </c>
      <c r="G6" s="474" t="s">
        <v>3991</v>
      </c>
    </row>
    <row r="7" spans="1:7" ht="45">
      <c r="A7" s="474">
        <v>5</v>
      </c>
      <c r="B7" s="474" t="s">
        <v>3988</v>
      </c>
      <c r="C7" s="474" t="s">
        <v>3799</v>
      </c>
      <c r="D7" s="474" t="s">
        <v>3998</v>
      </c>
      <c r="E7" s="474" t="s">
        <v>3999</v>
      </c>
      <c r="F7" s="474">
        <v>32.4</v>
      </c>
      <c r="G7" s="474" t="s">
        <v>3991</v>
      </c>
    </row>
    <row r="8" spans="1:7" ht="45">
      <c r="A8" s="474">
        <v>6</v>
      </c>
      <c r="B8" s="474" t="s">
        <v>3988</v>
      </c>
      <c r="C8" s="474" t="s">
        <v>3799</v>
      </c>
      <c r="D8" s="474" t="s">
        <v>4000</v>
      </c>
      <c r="E8" s="474" t="s">
        <v>4001</v>
      </c>
      <c r="F8" s="474">
        <v>42.5</v>
      </c>
      <c r="G8" s="474" t="s">
        <v>3991</v>
      </c>
    </row>
    <row r="9" spans="1:7" ht="45">
      <c r="A9" s="474">
        <v>7</v>
      </c>
      <c r="B9" s="474" t="s">
        <v>3988</v>
      </c>
      <c r="C9" s="474" t="s">
        <v>3799</v>
      </c>
      <c r="D9" s="474" t="s">
        <v>4002</v>
      </c>
      <c r="E9" s="474" t="s">
        <v>4003</v>
      </c>
      <c r="F9" s="474">
        <v>35.700000000000003</v>
      </c>
      <c r="G9" s="474" t="s">
        <v>3991</v>
      </c>
    </row>
    <row r="10" spans="1:7" ht="45">
      <c r="A10" s="474">
        <v>8</v>
      </c>
      <c r="B10" s="474" t="s">
        <v>3988</v>
      </c>
      <c r="C10" s="474" t="s">
        <v>3799</v>
      </c>
      <c r="D10" s="474" t="s">
        <v>4004</v>
      </c>
      <c r="E10" s="474" t="s">
        <v>4005</v>
      </c>
      <c r="F10" s="474">
        <v>48.7</v>
      </c>
      <c r="G10" s="474" t="s">
        <v>3991</v>
      </c>
    </row>
    <row r="11" spans="1:7" ht="45">
      <c r="A11" s="474">
        <v>9</v>
      </c>
      <c r="B11" s="474" t="s">
        <v>3988</v>
      </c>
      <c r="C11" s="474" t="s">
        <v>3799</v>
      </c>
      <c r="D11" s="474" t="s">
        <v>4006</v>
      </c>
      <c r="E11" s="474" t="s">
        <v>4007</v>
      </c>
      <c r="F11" s="474">
        <v>39.6</v>
      </c>
      <c r="G11" s="474" t="s">
        <v>3991</v>
      </c>
    </row>
    <row r="12" spans="1:7" ht="45">
      <c r="A12" s="474">
        <v>10</v>
      </c>
      <c r="B12" s="474" t="s">
        <v>3988</v>
      </c>
      <c r="C12" s="474" t="s">
        <v>3799</v>
      </c>
      <c r="D12" s="474" t="s">
        <v>4008</v>
      </c>
      <c r="E12" s="474" t="s">
        <v>4009</v>
      </c>
      <c r="F12" s="474">
        <v>40.700000000000003</v>
      </c>
      <c r="G12" s="474" t="s">
        <v>3991</v>
      </c>
    </row>
    <row r="13" spans="1:7" ht="45">
      <c r="A13" s="474">
        <v>11</v>
      </c>
      <c r="B13" s="474" t="s">
        <v>3988</v>
      </c>
      <c r="C13" s="474" t="s">
        <v>3799</v>
      </c>
      <c r="D13" s="474" t="s">
        <v>4010</v>
      </c>
      <c r="E13" s="474" t="s">
        <v>4011</v>
      </c>
      <c r="F13" s="474">
        <v>36.6</v>
      </c>
      <c r="G13" s="474" t="s">
        <v>3991</v>
      </c>
    </row>
    <row r="14" spans="1:7" ht="45">
      <c r="A14" s="474">
        <v>12</v>
      </c>
      <c r="B14" s="474" t="s">
        <v>3988</v>
      </c>
      <c r="C14" s="474" t="s">
        <v>3799</v>
      </c>
      <c r="D14" s="474" t="s">
        <v>4012</v>
      </c>
      <c r="E14" s="474" t="s">
        <v>4013</v>
      </c>
      <c r="F14" s="474">
        <v>80.2</v>
      </c>
      <c r="G14" s="474" t="s">
        <v>3991</v>
      </c>
    </row>
    <row r="15" spans="1:7" ht="30">
      <c r="A15" s="474">
        <v>13</v>
      </c>
      <c r="B15" s="474" t="s">
        <v>3988</v>
      </c>
      <c r="C15" s="474" t="s">
        <v>3799</v>
      </c>
      <c r="D15" s="474" t="s">
        <v>4014</v>
      </c>
      <c r="E15" s="474" t="s">
        <v>4015</v>
      </c>
      <c r="F15" s="474">
        <v>91</v>
      </c>
      <c r="G15" s="474" t="s">
        <v>4016</v>
      </c>
    </row>
    <row r="16" spans="1:7" ht="30">
      <c r="A16" s="474">
        <v>14</v>
      </c>
      <c r="B16" s="474" t="s">
        <v>3988</v>
      </c>
      <c r="C16" s="474" t="s">
        <v>3799</v>
      </c>
      <c r="D16" s="474" t="s">
        <v>4017</v>
      </c>
      <c r="E16" s="474" t="s">
        <v>4018</v>
      </c>
      <c r="F16" s="474">
        <v>42.5</v>
      </c>
      <c r="G16" s="474" t="s">
        <v>4019</v>
      </c>
    </row>
    <row r="17" spans="1:7" ht="30">
      <c r="A17" s="474">
        <v>15</v>
      </c>
      <c r="B17" s="474" t="s">
        <v>3988</v>
      </c>
      <c r="C17" s="474" t="s">
        <v>3799</v>
      </c>
      <c r="D17" s="474" t="s">
        <v>4020</v>
      </c>
      <c r="E17" s="474" t="s">
        <v>4021</v>
      </c>
      <c r="F17" s="474">
        <v>72.900000000000006</v>
      </c>
      <c r="G17" s="474" t="s">
        <v>4022</v>
      </c>
    </row>
    <row r="18" spans="1:7" ht="45">
      <c r="A18" s="474">
        <v>16</v>
      </c>
      <c r="B18" s="474" t="s">
        <v>3988</v>
      </c>
      <c r="C18" s="474" t="s">
        <v>3791</v>
      </c>
      <c r="D18" s="474" t="s">
        <v>4047</v>
      </c>
      <c r="E18" s="474" t="s">
        <v>4048</v>
      </c>
      <c r="F18" s="474">
        <v>38.9</v>
      </c>
      <c r="G18" s="474" t="s">
        <v>3991</v>
      </c>
    </row>
    <row r="19" spans="1:7" ht="45">
      <c r="A19" s="474">
        <v>17</v>
      </c>
      <c r="B19" s="474" t="s">
        <v>3988</v>
      </c>
      <c r="C19" s="474" t="s">
        <v>3799</v>
      </c>
      <c r="D19" s="474" t="s">
        <v>4049</v>
      </c>
      <c r="E19" s="474" t="s">
        <v>4050</v>
      </c>
      <c r="F19" s="474">
        <v>24</v>
      </c>
      <c r="G19" s="474" t="s">
        <v>3991</v>
      </c>
    </row>
    <row r="20" spans="1:7" ht="45">
      <c r="A20" s="474">
        <v>18</v>
      </c>
      <c r="B20" s="474" t="s">
        <v>3988</v>
      </c>
      <c r="C20" s="474" t="s">
        <v>3799</v>
      </c>
      <c r="D20" s="474" t="s">
        <v>4051</v>
      </c>
      <c r="E20" s="474" t="s">
        <v>4052</v>
      </c>
      <c r="F20" s="474">
        <v>36</v>
      </c>
      <c r="G20" s="474" t="s">
        <v>3991</v>
      </c>
    </row>
    <row r="21" spans="1:7" ht="45">
      <c r="A21" s="474">
        <v>19</v>
      </c>
      <c r="B21" s="474" t="s">
        <v>3988</v>
      </c>
      <c r="C21" s="474" t="s">
        <v>3799</v>
      </c>
      <c r="D21" s="474" t="s">
        <v>4053</v>
      </c>
      <c r="E21" s="474" t="s">
        <v>4054</v>
      </c>
      <c r="F21" s="474">
        <v>48.4</v>
      </c>
      <c r="G21" s="474" t="s">
        <v>3991</v>
      </c>
    </row>
    <row r="22" spans="1:7" ht="45">
      <c r="A22" s="474">
        <v>20</v>
      </c>
      <c r="B22" s="474" t="s">
        <v>3988</v>
      </c>
      <c r="C22" s="474" t="s">
        <v>3799</v>
      </c>
      <c r="D22" s="474" t="s">
        <v>4055</v>
      </c>
      <c r="E22" s="474" t="s">
        <v>4056</v>
      </c>
      <c r="F22" s="474">
        <v>80</v>
      </c>
      <c r="G22" s="474" t="s">
        <v>3991</v>
      </c>
    </row>
    <row r="23" spans="1:7" ht="30">
      <c r="A23" s="474">
        <v>21</v>
      </c>
      <c r="B23" s="474" t="s">
        <v>3988</v>
      </c>
      <c r="C23" s="474" t="s">
        <v>2613</v>
      </c>
      <c r="D23" s="474" t="s">
        <v>4057</v>
      </c>
      <c r="E23" s="474" t="s">
        <v>4058</v>
      </c>
      <c r="F23" s="474">
        <v>41.9</v>
      </c>
      <c r="G23" s="475" t="s">
        <v>4043</v>
      </c>
    </row>
    <row r="24" spans="1:7" ht="30">
      <c r="A24" s="474">
        <v>22</v>
      </c>
      <c r="B24" s="474" t="s">
        <v>3988</v>
      </c>
      <c r="C24" s="474" t="s">
        <v>2613</v>
      </c>
      <c r="D24" s="474" t="s">
        <v>4059</v>
      </c>
      <c r="E24" s="474" t="s">
        <v>4060</v>
      </c>
      <c r="F24" s="474">
        <v>43.6</v>
      </c>
      <c r="G24" s="475" t="s">
        <v>4043</v>
      </c>
    </row>
    <row r="25" spans="1:7" ht="30">
      <c r="A25" s="474">
        <v>23</v>
      </c>
      <c r="B25" s="474" t="s">
        <v>3988</v>
      </c>
      <c r="C25" s="474" t="s">
        <v>2613</v>
      </c>
      <c r="D25" s="474" t="s">
        <v>4061</v>
      </c>
      <c r="E25" s="474" t="s">
        <v>4062</v>
      </c>
      <c r="F25" s="474">
        <v>73.5</v>
      </c>
      <c r="G25" s="475" t="s">
        <v>4063</v>
      </c>
    </row>
    <row r="26" spans="1:7" ht="30">
      <c r="A26" s="474">
        <v>24</v>
      </c>
      <c r="B26" s="474" t="s">
        <v>3988</v>
      </c>
      <c r="C26" s="474" t="s">
        <v>2613</v>
      </c>
      <c r="D26" s="474" t="s">
        <v>4064</v>
      </c>
      <c r="E26" s="474" t="s">
        <v>4065</v>
      </c>
      <c r="F26" s="474">
        <v>42.7</v>
      </c>
      <c r="G26" s="475" t="s">
        <v>4063</v>
      </c>
    </row>
    <row r="27" spans="1:7" ht="30">
      <c r="A27" s="474">
        <v>25</v>
      </c>
      <c r="B27" s="474" t="s">
        <v>3988</v>
      </c>
      <c r="C27" s="474" t="s">
        <v>2613</v>
      </c>
      <c r="D27" s="474" t="s">
        <v>4066</v>
      </c>
      <c r="E27" s="474" t="s">
        <v>4067</v>
      </c>
      <c r="F27" s="474">
        <v>44.1</v>
      </c>
      <c r="G27" s="475" t="s">
        <v>4063</v>
      </c>
    </row>
    <row r="28" spans="1:7" ht="30">
      <c r="A28" s="474">
        <v>26</v>
      </c>
      <c r="B28" s="474" t="s">
        <v>3988</v>
      </c>
      <c r="C28" s="474" t="s">
        <v>4068</v>
      </c>
      <c r="D28" s="474" t="s">
        <v>4069</v>
      </c>
      <c r="E28" s="474" t="s">
        <v>4070</v>
      </c>
      <c r="F28" s="474">
        <v>33.200000000000003</v>
      </c>
      <c r="G28" s="474" t="s">
        <v>4071</v>
      </c>
    </row>
    <row r="29" spans="1:7" ht="45">
      <c r="A29" s="474">
        <v>27</v>
      </c>
      <c r="B29" s="474" t="s">
        <v>3988</v>
      </c>
      <c r="C29" s="474" t="s">
        <v>4068</v>
      </c>
      <c r="D29" s="474" t="s">
        <v>4072</v>
      </c>
      <c r="E29" s="474" t="s">
        <v>4073</v>
      </c>
      <c r="F29" s="474">
        <v>62.2</v>
      </c>
      <c r="G29" s="474" t="s">
        <v>4074</v>
      </c>
    </row>
    <row r="30" spans="1:7" ht="30">
      <c r="A30" s="475" t="s">
        <v>4075</v>
      </c>
      <c r="B30" s="474" t="s">
        <v>3988</v>
      </c>
      <c r="C30" s="475" t="s">
        <v>3137</v>
      </c>
      <c r="D30" s="475" t="s">
        <v>4076</v>
      </c>
      <c r="E30" s="475" t="s">
        <v>4077</v>
      </c>
      <c r="F30" s="475">
        <v>39.700000000000003</v>
      </c>
      <c r="G30" s="475" t="s">
        <v>4063</v>
      </c>
    </row>
    <row r="31" spans="1:7" ht="30">
      <c r="A31" s="475" t="s">
        <v>4075</v>
      </c>
      <c r="B31" s="474" t="s">
        <v>3988</v>
      </c>
      <c r="C31" s="475" t="s">
        <v>3137</v>
      </c>
      <c r="D31" s="475" t="s">
        <v>4078</v>
      </c>
      <c r="E31" s="475" t="s">
        <v>4079</v>
      </c>
      <c r="F31" s="475">
        <v>40.6</v>
      </c>
      <c r="G31" s="475" t="s">
        <v>4063</v>
      </c>
    </row>
    <row r="32" spans="1:7" ht="30">
      <c r="A32" s="475" t="s">
        <v>4075</v>
      </c>
      <c r="B32" s="474" t="s">
        <v>3988</v>
      </c>
      <c r="C32" s="475" t="s">
        <v>3137</v>
      </c>
      <c r="D32" s="475" t="s">
        <v>4080</v>
      </c>
      <c r="E32" s="475" t="s">
        <v>4077</v>
      </c>
      <c r="F32" s="475">
        <v>39.700000000000003</v>
      </c>
      <c r="G32" s="475" t="s">
        <v>4043</v>
      </c>
    </row>
    <row r="33" spans="1:7" ht="45">
      <c r="A33" s="475" t="s">
        <v>4075</v>
      </c>
      <c r="B33" s="474" t="s">
        <v>3988</v>
      </c>
      <c r="C33" s="475" t="s">
        <v>3137</v>
      </c>
      <c r="D33" s="475" t="s">
        <v>4081</v>
      </c>
      <c r="E33" s="475" t="s">
        <v>4082</v>
      </c>
      <c r="F33" s="475">
        <v>12.9</v>
      </c>
      <c r="G33" s="474" t="s">
        <v>3991</v>
      </c>
    </row>
    <row r="34" spans="1:7" ht="45">
      <c r="A34" s="475" t="s">
        <v>4075</v>
      </c>
      <c r="B34" s="474" t="s">
        <v>3988</v>
      </c>
      <c r="C34" s="475" t="s">
        <v>3137</v>
      </c>
      <c r="D34" s="475" t="s">
        <v>4083</v>
      </c>
      <c r="E34" s="475" t="s">
        <v>4084</v>
      </c>
      <c r="F34" s="475">
        <v>57.1</v>
      </c>
      <c r="G34" s="474" t="s">
        <v>3991</v>
      </c>
    </row>
    <row r="35" spans="1:7" ht="30">
      <c r="A35" s="475" t="s">
        <v>4075</v>
      </c>
      <c r="B35" s="474" t="s">
        <v>3988</v>
      </c>
      <c r="C35" s="475" t="s">
        <v>1789</v>
      </c>
      <c r="D35" s="475" t="s">
        <v>4085</v>
      </c>
      <c r="E35" s="475" t="s">
        <v>4086</v>
      </c>
      <c r="F35" s="475">
        <v>76.099999999999994</v>
      </c>
      <c r="G35" s="474" t="s">
        <v>4087</v>
      </c>
    </row>
    <row r="36" spans="1:7" ht="45">
      <c r="A36" s="475" t="s">
        <v>4075</v>
      </c>
      <c r="B36" s="474" t="s">
        <v>3988</v>
      </c>
      <c r="C36" s="475" t="s">
        <v>3022</v>
      </c>
      <c r="D36" s="475" t="s">
        <v>4088</v>
      </c>
      <c r="E36" s="475" t="s">
        <v>4089</v>
      </c>
      <c r="F36" s="475">
        <v>42</v>
      </c>
      <c r="G36" s="474" t="s">
        <v>3991</v>
      </c>
    </row>
    <row r="37" spans="1:7" ht="45">
      <c r="A37" s="475" t="s">
        <v>4075</v>
      </c>
      <c r="B37" s="474" t="s">
        <v>3988</v>
      </c>
      <c r="C37" s="475" t="s">
        <v>3022</v>
      </c>
      <c r="D37" s="475" t="s">
        <v>4090</v>
      </c>
      <c r="E37" s="475" t="s">
        <v>4091</v>
      </c>
      <c r="F37" s="475">
        <v>44.5</v>
      </c>
      <c r="G37" s="474" t="s">
        <v>3991</v>
      </c>
    </row>
    <row r="38" spans="1:7" ht="30">
      <c r="A38" s="475" t="s">
        <v>4075</v>
      </c>
      <c r="B38" s="474" t="s">
        <v>3988</v>
      </c>
      <c r="C38" s="475" t="s">
        <v>3022</v>
      </c>
      <c r="D38" s="475" t="s">
        <v>4092</v>
      </c>
      <c r="E38" s="475" t="s">
        <v>4093</v>
      </c>
      <c r="F38" s="475">
        <v>33.200000000000003</v>
      </c>
      <c r="G38" s="474" t="s">
        <v>4094</v>
      </c>
    </row>
    <row r="39" spans="1:7" ht="30">
      <c r="A39" s="475"/>
      <c r="B39" s="474" t="s">
        <v>3988</v>
      </c>
      <c r="C39" s="475" t="s">
        <v>3022</v>
      </c>
      <c r="D39" s="475" t="s">
        <v>4095</v>
      </c>
      <c r="E39" s="475" t="s">
        <v>4096</v>
      </c>
      <c r="F39" s="475">
        <v>69.900000000000006</v>
      </c>
      <c r="G39" s="475" t="s">
        <v>4097</v>
      </c>
    </row>
    <row r="40" spans="1:7" ht="30">
      <c r="A40" s="475"/>
      <c r="B40" s="474" t="s">
        <v>3988</v>
      </c>
      <c r="C40" s="475" t="s">
        <v>4068</v>
      </c>
      <c r="D40" s="475" t="s">
        <v>4098</v>
      </c>
      <c r="E40" s="475" t="s">
        <v>4099</v>
      </c>
      <c r="F40" s="475">
        <v>63.9</v>
      </c>
      <c r="G40" s="475" t="s">
        <v>4100</v>
      </c>
    </row>
    <row r="41" spans="1:7" ht="15">
      <c r="A41" s="471"/>
      <c r="B41" s="476"/>
      <c r="C41" s="476"/>
      <c r="D41" s="476"/>
      <c r="E41" s="473"/>
      <c r="F41" s="473">
        <f>SUM(F3:F40)</f>
        <v>1804.6000000000001</v>
      </c>
      <c r="G41" s="472"/>
    </row>
  </sheetData>
  <mergeCells count="5">
    <mergeCell ref="A1:A2"/>
    <mergeCell ref="B1:D2"/>
    <mergeCell ref="E1:E2"/>
    <mergeCell ref="F1:F2"/>
    <mergeCell ref="G1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G9"/>
  <sheetViews>
    <sheetView workbookViewId="0">
      <selection activeCell="O8" sqref="O8"/>
    </sheetView>
  </sheetViews>
  <sheetFormatPr defaultRowHeight="12.75"/>
  <cols>
    <col min="1" max="1" width="4.7109375" style="159" customWidth="1"/>
    <col min="2" max="2" width="18.28515625" style="159" customWidth="1"/>
    <col min="3" max="3" width="5.85546875" style="161" customWidth="1"/>
    <col min="4" max="4" width="15.140625" style="159" customWidth="1"/>
    <col min="5" max="5" width="9.140625" style="159"/>
    <col min="6" max="6" width="15.85546875" style="162" customWidth="1"/>
    <col min="7" max="7" width="9.140625" style="159"/>
    <col min="8" max="8" width="7.28515625" style="159" customWidth="1"/>
    <col min="9" max="9" width="15.42578125" style="159" customWidth="1"/>
    <col min="10" max="10" width="32.140625" style="159" customWidth="1"/>
    <col min="11" max="12" width="9.140625" style="160"/>
    <col min="13" max="13" width="17.85546875" style="160" customWidth="1"/>
    <col min="14" max="14" width="9.140625" style="160"/>
    <col min="15" max="15" width="16.42578125" style="160" customWidth="1"/>
    <col min="16" max="119" width="9.140625" style="160"/>
    <col min="120" max="16384" width="9.140625" style="159"/>
  </cols>
  <sheetData>
    <row r="2" spans="1:241" ht="25.5">
      <c r="B2" s="44" t="s">
        <v>2138</v>
      </c>
      <c r="C2" s="78">
        <v>1985</v>
      </c>
      <c r="D2" s="74" t="s">
        <v>2407</v>
      </c>
      <c r="E2" s="57">
        <v>322.10000000000002</v>
      </c>
      <c r="F2" s="42" t="s">
        <v>275</v>
      </c>
      <c r="G2" s="42" t="s">
        <v>1635</v>
      </c>
      <c r="H2" s="69" t="s">
        <v>1602</v>
      </c>
      <c r="I2" s="57" t="s">
        <v>230</v>
      </c>
      <c r="J2" s="74">
        <v>40520</v>
      </c>
      <c r="K2" s="57">
        <v>1084562.1000000001</v>
      </c>
      <c r="L2" s="57" t="s">
        <v>1611</v>
      </c>
      <c r="M2" s="55" t="s">
        <v>231</v>
      </c>
      <c r="N2" s="57" t="s">
        <v>1604</v>
      </c>
      <c r="O2" s="160" t="s">
        <v>3506</v>
      </c>
    </row>
    <row r="3" spans="1:241" ht="25.5">
      <c r="A3" s="57">
        <v>285</v>
      </c>
      <c r="B3" s="42" t="s">
        <v>1886</v>
      </c>
      <c r="C3" s="78">
        <v>1966</v>
      </c>
      <c r="D3" s="74" t="s">
        <v>563</v>
      </c>
      <c r="E3" s="57">
        <v>433.7</v>
      </c>
      <c r="F3" s="42" t="s">
        <v>1555</v>
      </c>
      <c r="G3" s="42" t="s">
        <v>1894</v>
      </c>
      <c r="H3" s="57" t="s">
        <v>1602</v>
      </c>
      <c r="I3" s="57" t="s">
        <v>1887</v>
      </c>
      <c r="J3" s="74">
        <v>40567</v>
      </c>
      <c r="K3" s="85">
        <v>178504.53</v>
      </c>
      <c r="L3" s="57" t="s">
        <v>1603</v>
      </c>
      <c r="M3" s="55" t="s">
        <v>1741</v>
      </c>
      <c r="N3" s="57" t="s">
        <v>1604</v>
      </c>
      <c r="O3" s="38" t="s">
        <v>3506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</row>
    <row r="4" spans="1:241" ht="51">
      <c r="A4" s="57">
        <v>29</v>
      </c>
      <c r="B4" s="68" t="s">
        <v>323</v>
      </c>
      <c r="C4" s="92">
        <v>1987</v>
      </c>
      <c r="D4" s="69" t="s">
        <v>563</v>
      </c>
      <c r="E4" s="69">
        <v>513.6</v>
      </c>
      <c r="F4" s="59" t="s">
        <v>1888</v>
      </c>
      <c r="G4" s="42" t="s">
        <v>1307</v>
      </c>
      <c r="H4" s="57" t="s">
        <v>1602</v>
      </c>
      <c r="I4" s="57" t="s">
        <v>1758</v>
      </c>
      <c r="J4" s="74">
        <v>40735</v>
      </c>
      <c r="K4" s="65">
        <v>432000</v>
      </c>
      <c r="L4" s="57" t="s">
        <v>1603</v>
      </c>
      <c r="M4" s="55" t="s">
        <v>1741</v>
      </c>
      <c r="N4" s="57" t="s">
        <v>1604</v>
      </c>
      <c r="O4" s="38" t="s">
        <v>3504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</row>
    <row r="5" spans="1:241" s="158" customFormat="1" ht="35.25" customHeight="1">
      <c r="A5" s="57">
        <v>327</v>
      </c>
      <c r="B5" s="42" t="s">
        <v>1235</v>
      </c>
      <c r="C5" s="78">
        <v>1990</v>
      </c>
      <c r="D5" s="74" t="s">
        <v>1606</v>
      </c>
      <c r="E5" s="72">
        <v>388</v>
      </c>
      <c r="F5" s="42" t="s">
        <v>1141</v>
      </c>
      <c r="G5" s="42" t="s">
        <v>1482</v>
      </c>
      <c r="H5" s="57" t="s">
        <v>1602</v>
      </c>
      <c r="I5" s="57" t="s">
        <v>1877</v>
      </c>
      <c r="J5" s="74">
        <v>40883</v>
      </c>
      <c r="K5" s="65">
        <v>143240.64000000001</v>
      </c>
      <c r="L5" s="57" t="s">
        <v>1603</v>
      </c>
      <c r="M5" s="55" t="s">
        <v>1741</v>
      </c>
      <c r="N5" s="78" t="s">
        <v>1604</v>
      </c>
      <c r="O5" s="38" t="s">
        <v>3506</v>
      </c>
    </row>
    <row r="6" spans="1:241" s="158" customFormat="1" ht="36.75" customHeight="1">
      <c r="A6" s="57">
        <v>328</v>
      </c>
      <c r="B6" s="42" t="s">
        <v>1236</v>
      </c>
      <c r="C6" s="78">
        <v>1990</v>
      </c>
      <c r="D6" s="74" t="s">
        <v>1606</v>
      </c>
      <c r="E6" s="57">
        <v>230.1</v>
      </c>
      <c r="F6" s="42" t="s">
        <v>1141</v>
      </c>
      <c r="G6" s="42" t="s">
        <v>1482</v>
      </c>
      <c r="H6" s="57" t="s">
        <v>1602</v>
      </c>
      <c r="I6" s="57" t="s">
        <v>1878</v>
      </c>
      <c r="J6" s="74">
        <v>40883</v>
      </c>
      <c r="K6" s="65">
        <v>143240.64000000001</v>
      </c>
      <c r="L6" s="57" t="s">
        <v>1603</v>
      </c>
      <c r="M6" s="55" t="s">
        <v>1741</v>
      </c>
      <c r="N6" s="78" t="s">
        <v>1604</v>
      </c>
      <c r="O6" s="38" t="s">
        <v>3506</v>
      </c>
    </row>
    <row r="7" spans="1:241" s="61" customFormat="1" ht="30" customHeight="1">
      <c r="A7" s="57">
        <v>368</v>
      </c>
      <c r="B7" s="44" t="s">
        <v>2004</v>
      </c>
      <c r="C7" s="78" t="s">
        <v>2001</v>
      </c>
      <c r="D7" s="57" t="s">
        <v>1614</v>
      </c>
      <c r="E7" s="57">
        <v>59.2</v>
      </c>
      <c r="F7" s="42" t="s">
        <v>2005</v>
      </c>
      <c r="G7" s="42" t="s">
        <v>2002</v>
      </c>
      <c r="H7" s="65" t="s">
        <v>1602</v>
      </c>
      <c r="I7" s="57" t="s">
        <v>2003</v>
      </c>
      <c r="J7" s="74">
        <v>41002</v>
      </c>
      <c r="K7" s="65">
        <v>95000</v>
      </c>
      <c r="L7" s="57" t="s">
        <v>1603</v>
      </c>
      <c r="M7" s="55" t="s">
        <v>1741</v>
      </c>
      <c r="N7" s="57" t="s">
        <v>1604</v>
      </c>
      <c r="O7" s="61" t="s">
        <v>3505</v>
      </c>
    </row>
    <row r="8" spans="1:241" s="61" customFormat="1" ht="32.25" customHeight="1">
      <c r="A8" s="57">
        <v>397</v>
      </c>
      <c r="B8" s="44" t="s">
        <v>2436</v>
      </c>
      <c r="C8" s="78"/>
      <c r="D8" s="57" t="s">
        <v>563</v>
      </c>
      <c r="E8" s="49">
        <v>33.1</v>
      </c>
      <c r="F8" s="127" t="s">
        <v>2437</v>
      </c>
      <c r="G8" s="42"/>
      <c r="H8" s="65" t="s">
        <v>1602</v>
      </c>
      <c r="I8" s="57" t="s">
        <v>2438</v>
      </c>
      <c r="J8" s="74">
        <v>41758</v>
      </c>
      <c r="K8" s="65"/>
      <c r="L8" s="57" t="s">
        <v>1603</v>
      </c>
      <c r="M8" s="55" t="s">
        <v>1741</v>
      </c>
      <c r="N8" s="69" t="s">
        <v>1604</v>
      </c>
      <c r="O8" s="61" t="s">
        <v>3504</v>
      </c>
    </row>
    <row r="9" spans="1:241" s="180" customFormat="1" ht="51" customHeight="1">
      <c r="A9" s="172">
        <v>405</v>
      </c>
      <c r="B9" s="183" t="s">
        <v>2481</v>
      </c>
      <c r="C9" s="182"/>
      <c r="D9" s="172" t="s">
        <v>1605</v>
      </c>
      <c r="E9" s="176"/>
      <c r="F9" s="180" t="s">
        <v>2655</v>
      </c>
      <c r="G9" s="183"/>
      <c r="H9" s="184"/>
      <c r="I9" s="172"/>
      <c r="J9" s="185"/>
      <c r="K9" s="184">
        <v>364757.71</v>
      </c>
      <c r="L9" s="172" t="s">
        <v>1603</v>
      </c>
      <c r="M9" s="179" t="s">
        <v>1741</v>
      </c>
      <c r="N9" s="177" t="s">
        <v>1604</v>
      </c>
      <c r="O9" s="180" t="s">
        <v>3504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Q26"/>
  <sheetViews>
    <sheetView topLeftCell="A19" workbookViewId="0">
      <selection activeCell="M8" sqref="M8:M20"/>
    </sheetView>
  </sheetViews>
  <sheetFormatPr defaultRowHeight="12.75"/>
  <cols>
    <col min="3" max="3" width="19" customWidth="1"/>
    <col min="5" max="5" width="13.42578125" customWidth="1"/>
    <col min="7" max="7" width="13.140625" customWidth="1"/>
    <col min="8" max="8" width="16.28515625" customWidth="1"/>
    <col min="10" max="10" width="12.28515625" customWidth="1"/>
    <col min="12" max="12" width="11.5703125" customWidth="1"/>
    <col min="14" max="14" width="13" customWidth="1"/>
    <col min="16" max="16" width="28.85546875" customWidth="1"/>
    <col min="17" max="17" width="12.5703125" customWidth="1"/>
    <col min="18" max="18" width="18" customWidth="1"/>
  </cols>
  <sheetData>
    <row r="1" spans="1:251" ht="36">
      <c r="A1" s="276">
        <v>24</v>
      </c>
      <c r="B1" s="292" t="s">
        <v>3723</v>
      </c>
      <c r="C1" s="320" t="s">
        <v>3724</v>
      </c>
      <c r="D1" s="293" t="s">
        <v>3725</v>
      </c>
      <c r="E1" s="284" t="s">
        <v>92</v>
      </c>
      <c r="F1" s="284" t="s">
        <v>3726</v>
      </c>
      <c r="G1" s="282" t="s">
        <v>92</v>
      </c>
      <c r="H1" s="282"/>
      <c r="I1" s="284" t="s">
        <v>1602</v>
      </c>
      <c r="J1" s="284" t="s">
        <v>3727</v>
      </c>
      <c r="K1" s="294">
        <v>39864</v>
      </c>
      <c r="L1" s="284"/>
      <c r="M1" s="284"/>
      <c r="N1" s="284"/>
      <c r="O1" s="284" t="s">
        <v>1603</v>
      </c>
      <c r="P1" s="295" t="s">
        <v>1741</v>
      </c>
      <c r="Q1" s="284" t="s">
        <v>1604</v>
      </c>
      <c r="R1" s="296" t="s">
        <v>3775</v>
      </c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296"/>
      <c r="EN1" s="296"/>
      <c r="EO1" s="296"/>
      <c r="EP1" s="296"/>
      <c r="EQ1" s="296"/>
      <c r="ER1" s="296"/>
      <c r="ES1" s="296"/>
      <c r="ET1" s="296"/>
      <c r="EU1" s="296"/>
      <c r="EV1" s="296"/>
      <c r="EW1" s="296"/>
      <c r="EX1" s="296"/>
      <c r="EY1" s="296"/>
      <c r="EZ1" s="296"/>
      <c r="FA1" s="296"/>
      <c r="FB1" s="296"/>
      <c r="FC1" s="296"/>
      <c r="FD1" s="296"/>
      <c r="FE1" s="296"/>
      <c r="FF1" s="296"/>
      <c r="FG1" s="296"/>
      <c r="FH1" s="296"/>
      <c r="FI1" s="296"/>
      <c r="FJ1" s="296"/>
      <c r="FK1" s="296"/>
      <c r="FL1" s="296"/>
      <c r="FM1" s="296"/>
      <c r="FN1" s="296"/>
      <c r="FO1" s="296"/>
      <c r="FP1" s="296"/>
      <c r="FQ1" s="296"/>
      <c r="FR1" s="296"/>
      <c r="FS1" s="296"/>
      <c r="FT1" s="296"/>
      <c r="FU1" s="296"/>
      <c r="FV1" s="296"/>
      <c r="FW1" s="296"/>
      <c r="FX1" s="296"/>
      <c r="FY1" s="296"/>
      <c r="FZ1" s="296"/>
      <c r="GA1" s="296"/>
      <c r="GB1" s="296"/>
      <c r="GC1" s="296"/>
      <c r="GD1" s="296"/>
      <c r="GE1" s="296"/>
      <c r="GF1" s="296"/>
      <c r="GG1" s="296"/>
      <c r="GH1" s="296"/>
      <c r="GI1" s="296"/>
      <c r="GJ1" s="296"/>
      <c r="GK1" s="296"/>
      <c r="GL1" s="296"/>
      <c r="GM1" s="296"/>
      <c r="GN1" s="296"/>
      <c r="GO1" s="296"/>
      <c r="GP1" s="296"/>
      <c r="GQ1" s="296"/>
      <c r="GR1" s="296"/>
      <c r="GS1" s="296"/>
      <c r="GT1" s="296"/>
      <c r="GU1" s="296"/>
      <c r="GV1" s="296"/>
      <c r="GW1" s="296"/>
      <c r="GX1" s="296"/>
      <c r="GY1" s="296"/>
      <c r="GZ1" s="296"/>
      <c r="HA1" s="296"/>
      <c r="HB1" s="296"/>
      <c r="HC1" s="296"/>
      <c r="HD1" s="296"/>
      <c r="HE1" s="296"/>
      <c r="HF1" s="296"/>
      <c r="HG1" s="296"/>
      <c r="HH1" s="296"/>
      <c r="HI1" s="296"/>
      <c r="HJ1" s="296"/>
      <c r="HK1" s="296"/>
      <c r="HL1" s="296"/>
      <c r="HM1" s="296"/>
      <c r="HN1" s="296"/>
      <c r="HO1" s="296"/>
      <c r="HP1" s="296"/>
      <c r="HQ1" s="296"/>
      <c r="HR1" s="296"/>
      <c r="HS1" s="296"/>
      <c r="HT1" s="296"/>
      <c r="HU1" s="296"/>
      <c r="HV1" s="296"/>
      <c r="HW1" s="296"/>
      <c r="HX1" s="296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  <c r="IN1" s="283"/>
      <c r="IO1" s="283"/>
      <c r="IP1" s="283"/>
      <c r="IQ1" s="283"/>
    </row>
    <row r="2" spans="1:251" ht="24">
      <c r="A2" s="276">
        <v>25</v>
      </c>
      <c r="B2" s="292" t="s">
        <v>3728</v>
      </c>
      <c r="C2" s="320" t="s">
        <v>3729</v>
      </c>
      <c r="D2" s="293">
        <v>1972</v>
      </c>
      <c r="E2" s="284" t="s">
        <v>92</v>
      </c>
      <c r="F2" s="284">
        <v>41.1</v>
      </c>
      <c r="G2" s="282" t="s">
        <v>92</v>
      </c>
      <c r="H2" s="282"/>
      <c r="I2" s="284" t="s">
        <v>1602</v>
      </c>
      <c r="J2" s="284" t="s">
        <v>3730</v>
      </c>
      <c r="K2" s="294">
        <v>39864</v>
      </c>
      <c r="L2" s="284"/>
      <c r="M2" s="284"/>
      <c r="N2" s="284"/>
      <c r="O2" s="284" t="s">
        <v>1603</v>
      </c>
      <c r="P2" s="295" t="s">
        <v>1741</v>
      </c>
      <c r="Q2" s="284" t="s">
        <v>1604</v>
      </c>
      <c r="R2" s="296" t="s">
        <v>3775</v>
      </c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83"/>
      <c r="HZ2" s="283"/>
      <c r="IA2" s="283"/>
      <c r="IB2" s="283"/>
      <c r="IC2" s="283"/>
      <c r="ID2" s="283"/>
      <c r="IE2" s="283"/>
      <c r="IF2" s="283"/>
      <c r="IG2" s="283"/>
      <c r="IH2" s="283"/>
      <c r="II2" s="283"/>
      <c r="IJ2" s="283"/>
      <c r="IK2" s="283"/>
      <c r="IL2" s="283"/>
      <c r="IM2" s="283"/>
      <c r="IN2" s="283"/>
      <c r="IO2" s="283"/>
      <c r="IP2" s="283"/>
      <c r="IQ2" s="283"/>
    </row>
    <row r="3" spans="1:251" ht="24">
      <c r="A3" s="276">
        <v>26</v>
      </c>
      <c r="B3" s="292" t="s">
        <v>3731</v>
      </c>
      <c r="C3" s="320" t="s">
        <v>3732</v>
      </c>
      <c r="D3" s="293">
        <v>1986</v>
      </c>
      <c r="E3" s="284" t="s">
        <v>92</v>
      </c>
      <c r="F3" s="284">
        <v>169.3</v>
      </c>
      <c r="G3" s="282" t="s">
        <v>92</v>
      </c>
      <c r="H3" s="282"/>
      <c r="I3" s="284" t="s">
        <v>1602</v>
      </c>
      <c r="J3" s="284" t="s">
        <v>3733</v>
      </c>
      <c r="K3" s="294">
        <v>39864</v>
      </c>
      <c r="L3" s="284"/>
      <c r="M3" s="284"/>
      <c r="N3" s="284"/>
      <c r="O3" s="284" t="s">
        <v>1603</v>
      </c>
      <c r="P3" s="295" t="s">
        <v>1741</v>
      </c>
      <c r="Q3" s="284" t="s">
        <v>1604</v>
      </c>
      <c r="R3" s="296" t="s">
        <v>3775</v>
      </c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  <c r="EN3" s="296"/>
      <c r="EO3" s="296"/>
      <c r="EP3" s="296"/>
      <c r="EQ3" s="296"/>
      <c r="ER3" s="296"/>
      <c r="ES3" s="296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6"/>
      <c r="FE3" s="296"/>
      <c r="FF3" s="296"/>
      <c r="FG3" s="296"/>
      <c r="FH3" s="296"/>
      <c r="FI3" s="296"/>
      <c r="FJ3" s="296"/>
      <c r="FK3" s="296"/>
      <c r="FL3" s="296"/>
      <c r="FM3" s="296"/>
      <c r="FN3" s="296"/>
      <c r="FO3" s="296"/>
      <c r="FP3" s="296"/>
      <c r="FQ3" s="296"/>
      <c r="FR3" s="296"/>
      <c r="FS3" s="296"/>
      <c r="FT3" s="296"/>
      <c r="FU3" s="296"/>
      <c r="FV3" s="296"/>
      <c r="FW3" s="296"/>
      <c r="FX3" s="296"/>
      <c r="FY3" s="296"/>
      <c r="FZ3" s="296"/>
      <c r="GA3" s="296"/>
      <c r="GB3" s="296"/>
      <c r="GC3" s="296"/>
      <c r="GD3" s="296"/>
      <c r="GE3" s="296"/>
      <c r="GF3" s="296"/>
      <c r="GG3" s="296"/>
      <c r="GH3" s="296"/>
      <c r="GI3" s="296"/>
      <c r="GJ3" s="296"/>
      <c r="GK3" s="296"/>
      <c r="GL3" s="296"/>
      <c r="GM3" s="296"/>
      <c r="GN3" s="296"/>
      <c r="GO3" s="296"/>
      <c r="GP3" s="296"/>
      <c r="GQ3" s="296"/>
      <c r="GR3" s="296"/>
      <c r="GS3" s="296"/>
      <c r="GT3" s="296"/>
      <c r="GU3" s="296"/>
      <c r="GV3" s="296"/>
      <c r="GW3" s="296"/>
      <c r="GX3" s="296"/>
      <c r="GY3" s="296"/>
      <c r="GZ3" s="296"/>
      <c r="HA3" s="296"/>
      <c r="HB3" s="296"/>
      <c r="HC3" s="296"/>
      <c r="HD3" s="296"/>
      <c r="HE3" s="296"/>
      <c r="HF3" s="296"/>
      <c r="HG3" s="296"/>
      <c r="HH3" s="296"/>
      <c r="HI3" s="296"/>
      <c r="HJ3" s="296"/>
      <c r="HK3" s="296"/>
      <c r="HL3" s="296"/>
      <c r="HM3" s="296"/>
      <c r="HN3" s="296"/>
      <c r="HO3" s="296"/>
      <c r="HP3" s="296"/>
      <c r="HQ3" s="296"/>
      <c r="HR3" s="296"/>
      <c r="HS3" s="296"/>
      <c r="HT3" s="296"/>
      <c r="HU3" s="296"/>
      <c r="HV3" s="296"/>
      <c r="HW3" s="296"/>
      <c r="HX3" s="296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</row>
    <row r="4" spans="1:251" ht="24">
      <c r="A4" s="276">
        <v>27</v>
      </c>
      <c r="B4" s="292" t="s">
        <v>3734</v>
      </c>
      <c r="C4" s="320" t="s">
        <v>3735</v>
      </c>
      <c r="D4" s="293">
        <v>1992</v>
      </c>
      <c r="E4" s="284" t="s">
        <v>92</v>
      </c>
      <c r="F4" s="284">
        <v>287.89999999999998</v>
      </c>
      <c r="G4" s="282" t="s">
        <v>92</v>
      </c>
      <c r="H4" s="282"/>
      <c r="I4" s="284" t="s">
        <v>1602</v>
      </c>
      <c r="J4" s="284" t="s">
        <v>3736</v>
      </c>
      <c r="K4" s="294">
        <v>39864</v>
      </c>
      <c r="L4" s="284"/>
      <c r="M4" s="284"/>
      <c r="N4" s="284"/>
      <c r="O4" s="284" t="s">
        <v>1603</v>
      </c>
      <c r="P4" s="295" t="s">
        <v>1741</v>
      </c>
      <c r="Q4" s="284" t="s">
        <v>1604</v>
      </c>
      <c r="R4" s="296" t="s">
        <v>3775</v>
      </c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6"/>
      <c r="FF4" s="296"/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6"/>
      <c r="FS4" s="296"/>
      <c r="FT4" s="296"/>
      <c r="FU4" s="296"/>
      <c r="FV4" s="296"/>
      <c r="FW4" s="296"/>
      <c r="FX4" s="296"/>
      <c r="FY4" s="296"/>
      <c r="FZ4" s="296"/>
      <c r="GA4" s="296"/>
      <c r="GB4" s="296"/>
      <c r="GC4" s="296"/>
      <c r="GD4" s="296"/>
      <c r="GE4" s="296"/>
      <c r="GF4" s="296"/>
      <c r="GG4" s="296"/>
      <c r="GH4" s="296"/>
      <c r="GI4" s="296"/>
      <c r="GJ4" s="296"/>
      <c r="GK4" s="296"/>
      <c r="GL4" s="296"/>
      <c r="GM4" s="296"/>
      <c r="GN4" s="296"/>
      <c r="GO4" s="296"/>
      <c r="GP4" s="296"/>
      <c r="GQ4" s="296"/>
      <c r="GR4" s="296"/>
      <c r="GS4" s="296"/>
      <c r="GT4" s="296"/>
      <c r="GU4" s="296"/>
      <c r="GV4" s="296"/>
      <c r="GW4" s="296"/>
      <c r="GX4" s="296"/>
      <c r="GY4" s="296"/>
      <c r="GZ4" s="296"/>
      <c r="HA4" s="296"/>
      <c r="HB4" s="296"/>
      <c r="HC4" s="296"/>
      <c r="HD4" s="296"/>
      <c r="HE4" s="296"/>
      <c r="HF4" s="296"/>
      <c r="HG4" s="296"/>
      <c r="HH4" s="296"/>
      <c r="HI4" s="296"/>
      <c r="HJ4" s="296"/>
      <c r="HK4" s="296"/>
      <c r="HL4" s="296"/>
      <c r="HM4" s="296"/>
      <c r="HN4" s="296"/>
      <c r="HO4" s="296"/>
      <c r="HP4" s="296"/>
      <c r="HQ4" s="296"/>
      <c r="HR4" s="296"/>
      <c r="HS4" s="296"/>
      <c r="HT4" s="296"/>
      <c r="HU4" s="296"/>
      <c r="HV4" s="296"/>
      <c r="HW4" s="296"/>
      <c r="HX4" s="296"/>
      <c r="HY4" s="283"/>
      <c r="HZ4" s="283"/>
      <c r="IA4" s="283"/>
      <c r="IB4" s="283"/>
      <c r="IC4" s="283"/>
      <c r="ID4" s="283"/>
      <c r="IE4" s="283"/>
      <c r="IF4" s="283"/>
      <c r="IG4" s="283"/>
      <c r="IH4" s="283"/>
      <c r="II4" s="283"/>
      <c r="IJ4" s="283"/>
      <c r="IK4" s="283"/>
      <c r="IL4" s="283"/>
      <c r="IM4" s="283"/>
      <c r="IN4" s="283"/>
      <c r="IO4" s="283"/>
      <c r="IP4" s="283"/>
      <c r="IQ4" s="283"/>
    </row>
    <row r="5" spans="1:251" ht="24">
      <c r="A5" s="276">
        <v>28</v>
      </c>
      <c r="B5" s="292" t="s">
        <v>3737</v>
      </c>
      <c r="C5" s="320" t="s">
        <v>3738</v>
      </c>
      <c r="D5" s="293">
        <v>1980</v>
      </c>
      <c r="E5" s="284" t="s">
        <v>92</v>
      </c>
      <c r="F5" s="284">
        <v>88.1</v>
      </c>
      <c r="G5" s="282" t="s">
        <v>92</v>
      </c>
      <c r="H5" s="282"/>
      <c r="I5" s="284" t="s">
        <v>1602</v>
      </c>
      <c r="J5" s="284" t="s">
        <v>3739</v>
      </c>
      <c r="K5" s="294">
        <v>39864</v>
      </c>
      <c r="L5" s="284"/>
      <c r="M5" s="284"/>
      <c r="N5" s="284"/>
      <c r="O5" s="284" t="s">
        <v>1603</v>
      </c>
      <c r="P5" s="295" t="s">
        <v>1741</v>
      </c>
      <c r="Q5" s="284" t="s">
        <v>1604</v>
      </c>
      <c r="R5" s="296" t="s">
        <v>3775</v>
      </c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6"/>
      <c r="FC5" s="296"/>
      <c r="FD5" s="296"/>
      <c r="FE5" s="296"/>
      <c r="FF5" s="296"/>
      <c r="FG5" s="296"/>
      <c r="FH5" s="296"/>
      <c r="FI5" s="296"/>
      <c r="FJ5" s="296"/>
      <c r="FK5" s="296"/>
      <c r="FL5" s="296"/>
      <c r="FM5" s="296"/>
      <c r="FN5" s="296"/>
      <c r="FO5" s="296"/>
      <c r="FP5" s="296"/>
      <c r="FQ5" s="296"/>
      <c r="FR5" s="296"/>
      <c r="FS5" s="296"/>
      <c r="FT5" s="296"/>
      <c r="FU5" s="296"/>
      <c r="FV5" s="296"/>
      <c r="FW5" s="296"/>
      <c r="FX5" s="296"/>
      <c r="FY5" s="296"/>
      <c r="FZ5" s="296"/>
      <c r="GA5" s="296"/>
      <c r="GB5" s="296"/>
      <c r="GC5" s="296"/>
      <c r="GD5" s="296"/>
      <c r="GE5" s="296"/>
      <c r="GF5" s="296"/>
      <c r="GG5" s="296"/>
      <c r="GH5" s="296"/>
      <c r="GI5" s="296"/>
      <c r="GJ5" s="296"/>
      <c r="GK5" s="296"/>
      <c r="GL5" s="296"/>
      <c r="GM5" s="296"/>
      <c r="GN5" s="296"/>
      <c r="GO5" s="296"/>
      <c r="GP5" s="296"/>
      <c r="GQ5" s="296"/>
      <c r="GR5" s="296"/>
      <c r="GS5" s="296"/>
      <c r="GT5" s="296"/>
      <c r="GU5" s="296"/>
      <c r="GV5" s="296"/>
      <c r="GW5" s="296"/>
      <c r="GX5" s="296"/>
      <c r="GY5" s="296"/>
      <c r="GZ5" s="296"/>
      <c r="HA5" s="296"/>
      <c r="HB5" s="296"/>
      <c r="HC5" s="296"/>
      <c r="HD5" s="296"/>
      <c r="HE5" s="296"/>
      <c r="HF5" s="296"/>
      <c r="HG5" s="296"/>
      <c r="HH5" s="296"/>
      <c r="HI5" s="296"/>
      <c r="HJ5" s="296"/>
      <c r="HK5" s="296"/>
      <c r="HL5" s="296"/>
      <c r="HM5" s="296"/>
      <c r="HN5" s="296"/>
      <c r="HO5" s="296"/>
      <c r="HP5" s="296"/>
      <c r="HQ5" s="296"/>
      <c r="HR5" s="296"/>
      <c r="HS5" s="296"/>
      <c r="HT5" s="296"/>
      <c r="HU5" s="296"/>
      <c r="HV5" s="296"/>
      <c r="HW5" s="296"/>
      <c r="HX5" s="296"/>
      <c r="HY5" s="283"/>
      <c r="HZ5" s="283"/>
      <c r="IA5" s="283"/>
      <c r="IB5" s="283"/>
      <c r="IC5" s="283"/>
      <c r="ID5" s="283"/>
      <c r="IE5" s="283"/>
      <c r="IF5" s="283"/>
      <c r="IG5" s="283"/>
      <c r="IH5" s="283"/>
      <c r="II5" s="283"/>
      <c r="IJ5" s="283"/>
      <c r="IK5" s="283"/>
      <c r="IL5" s="283"/>
      <c r="IM5" s="283"/>
      <c r="IN5" s="283"/>
      <c r="IO5" s="283"/>
      <c r="IP5" s="283"/>
      <c r="IQ5" s="283"/>
    </row>
    <row r="6" spans="1:251" ht="24">
      <c r="A6" s="276">
        <v>29</v>
      </c>
      <c r="B6" s="292" t="s">
        <v>3740</v>
      </c>
      <c r="C6" s="320" t="s">
        <v>3741</v>
      </c>
      <c r="D6" s="293">
        <v>1996</v>
      </c>
      <c r="E6" s="284" t="s">
        <v>92</v>
      </c>
      <c r="F6" s="284">
        <v>45.8</v>
      </c>
      <c r="G6" s="282" t="s">
        <v>92</v>
      </c>
      <c r="H6" s="282"/>
      <c r="I6" s="284" t="s">
        <v>1602</v>
      </c>
      <c r="J6" s="284" t="s">
        <v>3742</v>
      </c>
      <c r="K6" s="294">
        <v>39864</v>
      </c>
      <c r="L6" s="284"/>
      <c r="M6" s="284"/>
      <c r="N6" s="284"/>
      <c r="O6" s="284" t="s">
        <v>1603</v>
      </c>
      <c r="P6" s="295" t="s">
        <v>1741</v>
      </c>
      <c r="Q6" s="284" t="s">
        <v>1604</v>
      </c>
      <c r="R6" s="296" t="s">
        <v>3775</v>
      </c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6"/>
      <c r="GN6" s="296"/>
      <c r="GO6" s="296"/>
      <c r="GP6" s="296"/>
      <c r="GQ6" s="296"/>
      <c r="GR6" s="296"/>
      <c r="GS6" s="296"/>
      <c r="GT6" s="296"/>
      <c r="GU6" s="296"/>
      <c r="GV6" s="296"/>
      <c r="GW6" s="296"/>
      <c r="GX6" s="296"/>
      <c r="GY6" s="296"/>
      <c r="GZ6" s="296"/>
      <c r="HA6" s="296"/>
      <c r="HB6" s="296"/>
      <c r="HC6" s="296"/>
      <c r="HD6" s="296"/>
      <c r="HE6" s="296"/>
      <c r="HF6" s="296"/>
      <c r="HG6" s="296"/>
      <c r="HH6" s="296"/>
      <c r="HI6" s="296"/>
      <c r="HJ6" s="296"/>
      <c r="HK6" s="296"/>
      <c r="HL6" s="296"/>
      <c r="HM6" s="296"/>
      <c r="HN6" s="296"/>
      <c r="HO6" s="296"/>
      <c r="HP6" s="296"/>
      <c r="HQ6" s="296"/>
      <c r="HR6" s="296"/>
      <c r="HS6" s="296"/>
      <c r="HT6" s="296"/>
      <c r="HU6" s="296"/>
      <c r="HV6" s="296"/>
      <c r="HW6" s="296"/>
      <c r="HX6" s="296"/>
      <c r="HY6" s="283"/>
      <c r="HZ6" s="283"/>
      <c r="IA6" s="283"/>
      <c r="IB6" s="283"/>
      <c r="IC6" s="283"/>
      <c r="ID6" s="283"/>
      <c r="IE6" s="283"/>
      <c r="IF6" s="283"/>
      <c r="IG6" s="283"/>
      <c r="IH6" s="283"/>
      <c r="II6" s="283"/>
      <c r="IJ6" s="283"/>
      <c r="IK6" s="283"/>
      <c r="IL6" s="283"/>
      <c r="IM6" s="283"/>
      <c r="IN6" s="283"/>
      <c r="IO6" s="283"/>
      <c r="IP6" s="283"/>
      <c r="IQ6" s="283"/>
    </row>
    <row r="7" spans="1:251" ht="24">
      <c r="A7" s="276">
        <v>30</v>
      </c>
      <c r="B7" s="292" t="s">
        <v>3743</v>
      </c>
      <c r="C7" s="321" t="s">
        <v>3744</v>
      </c>
      <c r="D7" s="297">
        <v>1980</v>
      </c>
      <c r="E7" s="284" t="s">
        <v>92</v>
      </c>
      <c r="F7" s="284">
        <v>62.3</v>
      </c>
      <c r="G7" s="282" t="s">
        <v>92</v>
      </c>
      <c r="H7" s="282"/>
      <c r="I7" s="284" t="s">
        <v>1602</v>
      </c>
      <c r="J7" s="284" t="s">
        <v>3745</v>
      </c>
      <c r="K7" s="294">
        <v>39864</v>
      </c>
      <c r="L7" s="284"/>
      <c r="M7" s="284"/>
      <c r="N7" s="284"/>
      <c r="O7" s="284" t="s">
        <v>1603</v>
      </c>
      <c r="P7" s="295" t="s">
        <v>1741</v>
      </c>
      <c r="Q7" s="284" t="s">
        <v>1604</v>
      </c>
      <c r="R7" s="296" t="s">
        <v>3775</v>
      </c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6"/>
      <c r="FL7" s="296"/>
      <c r="FM7" s="296"/>
      <c r="FN7" s="296"/>
      <c r="FO7" s="296"/>
      <c r="FP7" s="296"/>
      <c r="FQ7" s="296"/>
      <c r="FR7" s="296"/>
      <c r="FS7" s="296"/>
      <c r="FT7" s="296"/>
      <c r="FU7" s="296"/>
      <c r="FV7" s="296"/>
      <c r="FW7" s="296"/>
      <c r="FX7" s="296"/>
      <c r="FY7" s="296"/>
      <c r="FZ7" s="296"/>
      <c r="GA7" s="296"/>
      <c r="GB7" s="296"/>
      <c r="GC7" s="296"/>
      <c r="GD7" s="296"/>
      <c r="GE7" s="296"/>
      <c r="GF7" s="296"/>
      <c r="GG7" s="296"/>
      <c r="GH7" s="296"/>
      <c r="GI7" s="296"/>
      <c r="GJ7" s="296"/>
      <c r="GK7" s="296"/>
      <c r="GL7" s="296"/>
      <c r="GM7" s="296"/>
      <c r="GN7" s="296"/>
      <c r="GO7" s="296"/>
      <c r="GP7" s="296"/>
      <c r="GQ7" s="296"/>
      <c r="GR7" s="296"/>
      <c r="GS7" s="296"/>
      <c r="GT7" s="296"/>
      <c r="GU7" s="296"/>
      <c r="GV7" s="296"/>
      <c r="GW7" s="296"/>
      <c r="GX7" s="296"/>
      <c r="GY7" s="296"/>
      <c r="GZ7" s="296"/>
      <c r="HA7" s="296"/>
      <c r="HB7" s="296"/>
      <c r="HC7" s="296"/>
      <c r="HD7" s="296"/>
      <c r="HE7" s="296"/>
      <c r="HF7" s="296"/>
      <c r="HG7" s="296"/>
      <c r="HH7" s="296"/>
      <c r="HI7" s="296"/>
      <c r="HJ7" s="296"/>
      <c r="HK7" s="296"/>
      <c r="HL7" s="296"/>
      <c r="HM7" s="296"/>
      <c r="HN7" s="296"/>
      <c r="HO7" s="296"/>
      <c r="HP7" s="296"/>
      <c r="HQ7" s="296"/>
      <c r="HR7" s="296"/>
      <c r="HS7" s="296"/>
      <c r="HT7" s="296"/>
      <c r="HU7" s="296"/>
      <c r="HV7" s="296"/>
      <c r="HW7" s="296"/>
      <c r="HX7" s="296"/>
      <c r="HY7" s="283"/>
      <c r="HZ7" s="283"/>
      <c r="IA7" s="283"/>
      <c r="IB7" s="283"/>
      <c r="IC7" s="283"/>
      <c r="ID7" s="283"/>
      <c r="IE7" s="283"/>
      <c r="IF7" s="283"/>
      <c r="IG7" s="283"/>
      <c r="IH7" s="283"/>
      <c r="II7" s="283"/>
      <c r="IJ7" s="283"/>
      <c r="IK7" s="283"/>
      <c r="IL7" s="283"/>
      <c r="IM7" s="283"/>
      <c r="IN7" s="283"/>
      <c r="IO7" s="283"/>
      <c r="IP7" s="283"/>
      <c r="IQ7" s="283"/>
    </row>
    <row r="8" spans="1:251" ht="24">
      <c r="A8" s="276">
        <v>200</v>
      </c>
      <c r="B8" s="282">
        <v>1010023</v>
      </c>
      <c r="C8" s="282" t="s">
        <v>3746</v>
      </c>
      <c r="D8" s="293">
        <v>1954</v>
      </c>
      <c r="E8" s="284" t="s">
        <v>92</v>
      </c>
      <c r="F8" s="284">
        <v>50.2</v>
      </c>
      <c r="G8" s="282" t="s">
        <v>92</v>
      </c>
      <c r="H8" s="298" t="s">
        <v>93</v>
      </c>
      <c r="I8" s="284" t="s">
        <v>1602</v>
      </c>
      <c r="J8" s="284" t="s">
        <v>3747</v>
      </c>
      <c r="K8" s="294">
        <v>39636</v>
      </c>
      <c r="L8" s="302">
        <v>42108.639999999999</v>
      </c>
      <c r="M8" s="284"/>
      <c r="N8" s="284"/>
      <c r="O8" s="284" t="s">
        <v>1603</v>
      </c>
      <c r="P8" s="295" t="s">
        <v>1741</v>
      </c>
      <c r="Q8" s="284" t="s">
        <v>1604</v>
      </c>
      <c r="R8" s="296" t="s">
        <v>3775</v>
      </c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296"/>
      <c r="EK8" s="296"/>
      <c r="EL8" s="296"/>
      <c r="EM8" s="296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6"/>
      <c r="FL8" s="296"/>
      <c r="FM8" s="296"/>
      <c r="FN8" s="296"/>
      <c r="FO8" s="296"/>
      <c r="FP8" s="296"/>
      <c r="FQ8" s="296"/>
      <c r="FR8" s="296"/>
      <c r="FS8" s="296"/>
      <c r="FT8" s="296"/>
      <c r="FU8" s="296"/>
      <c r="FV8" s="296"/>
      <c r="FW8" s="296"/>
      <c r="FX8" s="296"/>
      <c r="FY8" s="296"/>
      <c r="FZ8" s="296"/>
      <c r="GA8" s="296"/>
      <c r="GB8" s="296"/>
      <c r="GC8" s="296"/>
      <c r="GD8" s="296"/>
      <c r="GE8" s="296"/>
      <c r="GF8" s="296"/>
      <c r="GG8" s="296"/>
      <c r="GH8" s="296"/>
      <c r="GI8" s="296"/>
      <c r="GJ8" s="296"/>
      <c r="GK8" s="296"/>
      <c r="GL8" s="296"/>
      <c r="GM8" s="296"/>
      <c r="GN8" s="296"/>
      <c r="GO8" s="296"/>
      <c r="GP8" s="296"/>
      <c r="GQ8" s="296"/>
      <c r="GR8" s="296"/>
      <c r="GS8" s="296"/>
      <c r="GT8" s="296"/>
      <c r="GU8" s="296"/>
      <c r="GV8" s="296"/>
      <c r="GW8" s="296"/>
      <c r="GX8" s="296"/>
      <c r="GY8" s="296"/>
      <c r="GZ8" s="296"/>
      <c r="HA8" s="296"/>
      <c r="HB8" s="296"/>
      <c r="HC8" s="296"/>
      <c r="HD8" s="296"/>
      <c r="HE8" s="296"/>
      <c r="HF8" s="296"/>
      <c r="HG8" s="296"/>
      <c r="HH8" s="296"/>
      <c r="HI8" s="296"/>
      <c r="HJ8" s="296"/>
      <c r="HK8" s="296"/>
      <c r="HL8" s="296"/>
      <c r="HM8" s="296"/>
      <c r="HN8" s="296"/>
      <c r="HO8" s="296"/>
      <c r="HP8" s="296"/>
      <c r="HQ8" s="296"/>
      <c r="HR8" s="296"/>
      <c r="HS8" s="296"/>
      <c r="HT8" s="296"/>
      <c r="HU8" s="296"/>
      <c r="HV8" s="296"/>
      <c r="HW8" s="296"/>
      <c r="HX8" s="296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  <c r="IN8" s="269"/>
      <c r="IO8" s="269"/>
      <c r="IP8" s="269"/>
      <c r="IQ8" s="269"/>
    </row>
    <row r="9" spans="1:251" ht="24">
      <c r="A9" s="276">
        <v>201</v>
      </c>
      <c r="B9" s="282">
        <v>1010022</v>
      </c>
      <c r="C9" s="282" t="s">
        <v>3748</v>
      </c>
      <c r="D9" s="293">
        <v>1954</v>
      </c>
      <c r="E9" s="284" t="s">
        <v>92</v>
      </c>
      <c r="F9" s="284">
        <v>64.8</v>
      </c>
      <c r="G9" s="282" t="s">
        <v>92</v>
      </c>
      <c r="H9" s="295" t="s">
        <v>3749</v>
      </c>
      <c r="I9" s="284" t="s">
        <v>1602</v>
      </c>
      <c r="J9" s="284" t="s">
        <v>3750</v>
      </c>
      <c r="K9" s="294">
        <v>39636</v>
      </c>
      <c r="L9" s="302">
        <v>215054.84</v>
      </c>
      <c r="M9" s="284"/>
      <c r="N9" s="284"/>
      <c r="O9" s="284" t="s">
        <v>1603</v>
      </c>
      <c r="P9" s="295" t="s">
        <v>1741</v>
      </c>
      <c r="Q9" s="284" t="s">
        <v>1604</v>
      </c>
      <c r="R9" s="296" t="s">
        <v>3775</v>
      </c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B9" s="296"/>
      <c r="EC9" s="296"/>
      <c r="ED9" s="296"/>
      <c r="EE9" s="296"/>
      <c r="EF9" s="296"/>
      <c r="EG9" s="296"/>
      <c r="EH9" s="296"/>
      <c r="EI9" s="296"/>
      <c r="EJ9" s="296"/>
      <c r="EK9" s="296"/>
      <c r="EL9" s="296"/>
      <c r="EM9" s="296"/>
      <c r="EN9" s="296"/>
      <c r="EO9" s="296"/>
      <c r="EP9" s="296"/>
      <c r="EQ9" s="296"/>
      <c r="ER9" s="296"/>
      <c r="ES9" s="296"/>
      <c r="ET9" s="296"/>
      <c r="EU9" s="296"/>
      <c r="EV9" s="296"/>
      <c r="EW9" s="296"/>
      <c r="EX9" s="296"/>
      <c r="EY9" s="296"/>
      <c r="EZ9" s="296"/>
      <c r="FA9" s="296"/>
      <c r="FB9" s="296"/>
      <c r="FC9" s="296"/>
      <c r="FD9" s="296"/>
      <c r="FE9" s="296"/>
      <c r="FF9" s="296"/>
      <c r="FG9" s="296"/>
      <c r="FH9" s="296"/>
      <c r="FI9" s="296"/>
      <c r="FJ9" s="296"/>
      <c r="FK9" s="296"/>
      <c r="FL9" s="296"/>
      <c r="FM9" s="296"/>
      <c r="FN9" s="296"/>
      <c r="FO9" s="296"/>
      <c r="FP9" s="296"/>
      <c r="FQ9" s="296"/>
      <c r="FR9" s="296"/>
      <c r="FS9" s="296"/>
      <c r="FT9" s="296"/>
      <c r="FU9" s="296"/>
      <c r="FV9" s="296"/>
      <c r="FW9" s="296"/>
      <c r="FX9" s="296"/>
      <c r="FY9" s="296"/>
      <c r="FZ9" s="296"/>
      <c r="GA9" s="296"/>
      <c r="GB9" s="296"/>
      <c r="GC9" s="296"/>
      <c r="GD9" s="296"/>
      <c r="GE9" s="296"/>
      <c r="GF9" s="296"/>
      <c r="GG9" s="296"/>
      <c r="GH9" s="296"/>
      <c r="GI9" s="296"/>
      <c r="GJ9" s="296"/>
      <c r="GK9" s="296"/>
      <c r="GL9" s="296"/>
      <c r="GM9" s="296"/>
      <c r="GN9" s="296"/>
      <c r="GO9" s="296"/>
      <c r="GP9" s="296"/>
      <c r="GQ9" s="296"/>
      <c r="GR9" s="296"/>
      <c r="GS9" s="296"/>
      <c r="GT9" s="296"/>
      <c r="GU9" s="296"/>
      <c r="GV9" s="296"/>
      <c r="GW9" s="296"/>
      <c r="GX9" s="296"/>
      <c r="GY9" s="296"/>
      <c r="GZ9" s="296"/>
      <c r="HA9" s="296"/>
      <c r="HB9" s="296"/>
      <c r="HC9" s="296"/>
      <c r="HD9" s="296"/>
      <c r="HE9" s="296"/>
      <c r="HF9" s="296"/>
      <c r="HG9" s="296"/>
      <c r="HH9" s="296"/>
      <c r="HI9" s="296"/>
      <c r="HJ9" s="296"/>
      <c r="HK9" s="296"/>
      <c r="HL9" s="296"/>
      <c r="HM9" s="296"/>
      <c r="HN9" s="296"/>
      <c r="HO9" s="296"/>
      <c r="HP9" s="296"/>
      <c r="HQ9" s="296"/>
      <c r="HR9" s="296"/>
      <c r="HS9" s="296"/>
      <c r="HT9" s="296"/>
      <c r="HU9" s="296"/>
      <c r="HV9" s="296"/>
      <c r="HW9" s="296"/>
      <c r="HX9" s="296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</row>
    <row r="10" spans="1:251" ht="24">
      <c r="A10" s="276">
        <v>202</v>
      </c>
      <c r="B10" s="282">
        <v>1010074</v>
      </c>
      <c r="C10" s="282" t="s">
        <v>3751</v>
      </c>
      <c r="D10" s="293">
        <v>1998</v>
      </c>
      <c r="E10" s="284" t="s">
        <v>92</v>
      </c>
      <c r="F10" s="284">
        <v>298.60000000000002</v>
      </c>
      <c r="G10" s="282" t="s">
        <v>92</v>
      </c>
      <c r="H10" s="295" t="s">
        <v>3752</v>
      </c>
      <c r="I10" s="284" t="s">
        <v>1602</v>
      </c>
      <c r="J10" s="284" t="s">
        <v>3753</v>
      </c>
      <c r="K10" s="294">
        <v>39636</v>
      </c>
      <c r="L10" s="302">
        <v>490295.01</v>
      </c>
      <c r="M10" s="284"/>
      <c r="N10" s="284"/>
      <c r="O10" s="284" t="s">
        <v>1603</v>
      </c>
      <c r="P10" s="295" t="s">
        <v>1741</v>
      </c>
      <c r="Q10" s="284" t="s">
        <v>1604</v>
      </c>
      <c r="R10" s="296" t="s">
        <v>3775</v>
      </c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  <c r="IL10" s="269"/>
      <c r="IM10" s="269"/>
      <c r="IN10" s="269"/>
      <c r="IO10" s="269"/>
      <c r="IP10" s="269"/>
      <c r="IQ10" s="269"/>
    </row>
    <row r="11" spans="1:251" ht="24">
      <c r="A11" s="276">
        <v>203</v>
      </c>
      <c r="B11" s="282">
        <v>1010067</v>
      </c>
      <c r="C11" s="282" t="s">
        <v>3754</v>
      </c>
      <c r="D11" s="293">
        <v>1990</v>
      </c>
      <c r="E11" s="284" t="s">
        <v>92</v>
      </c>
      <c r="F11" s="301">
        <v>191.1</v>
      </c>
      <c r="G11" s="282" t="s">
        <v>92</v>
      </c>
      <c r="H11" s="295" t="s">
        <v>3752</v>
      </c>
      <c r="I11" s="284" t="s">
        <v>1602</v>
      </c>
      <c r="J11" s="284" t="s">
        <v>3755</v>
      </c>
      <c r="K11" s="294">
        <v>39636</v>
      </c>
      <c r="L11" s="302">
        <v>757714.48</v>
      </c>
      <c r="M11" s="284"/>
      <c r="N11" s="284"/>
      <c r="O11" s="284" t="s">
        <v>1603</v>
      </c>
      <c r="P11" s="295" t="s">
        <v>1741</v>
      </c>
      <c r="Q11" s="284" t="s">
        <v>1604</v>
      </c>
      <c r="R11" s="296" t="s">
        <v>3775</v>
      </c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6"/>
      <c r="DT11" s="296"/>
      <c r="DU11" s="296"/>
      <c r="DV11" s="296"/>
      <c r="DW11" s="296"/>
      <c r="DX11" s="296"/>
      <c r="DY11" s="296"/>
      <c r="DZ11" s="296"/>
      <c r="EA11" s="296"/>
      <c r="EB11" s="296"/>
      <c r="EC11" s="296"/>
      <c r="ED11" s="296"/>
      <c r="EE11" s="296"/>
      <c r="EF11" s="296"/>
      <c r="EG11" s="296"/>
      <c r="EH11" s="296"/>
      <c r="EI11" s="296"/>
      <c r="EJ11" s="296"/>
      <c r="EK11" s="296"/>
      <c r="EL11" s="296"/>
      <c r="EM11" s="296"/>
      <c r="EN11" s="296"/>
      <c r="EO11" s="296"/>
      <c r="EP11" s="296"/>
      <c r="EQ11" s="296"/>
      <c r="ER11" s="296"/>
      <c r="ES11" s="296"/>
      <c r="ET11" s="296"/>
      <c r="EU11" s="296"/>
      <c r="EV11" s="296"/>
      <c r="EW11" s="296"/>
      <c r="EX11" s="296"/>
      <c r="EY11" s="296"/>
      <c r="EZ11" s="296"/>
      <c r="FA11" s="296"/>
      <c r="FB11" s="296"/>
      <c r="FC11" s="296"/>
      <c r="FD11" s="296"/>
      <c r="FE11" s="296"/>
      <c r="FF11" s="296"/>
      <c r="FG11" s="296"/>
      <c r="FH11" s="296"/>
      <c r="FI11" s="296"/>
      <c r="FJ11" s="296"/>
      <c r="FK11" s="296"/>
      <c r="FL11" s="296"/>
      <c r="FM11" s="296"/>
      <c r="FN11" s="296"/>
      <c r="FO11" s="296"/>
      <c r="FP11" s="296"/>
      <c r="FQ11" s="296"/>
      <c r="FR11" s="296"/>
      <c r="FS11" s="296"/>
      <c r="FT11" s="296"/>
      <c r="FU11" s="296"/>
      <c r="FV11" s="296"/>
      <c r="FW11" s="296"/>
      <c r="FX11" s="296"/>
      <c r="FY11" s="296"/>
      <c r="FZ11" s="296"/>
      <c r="GA11" s="296"/>
      <c r="GB11" s="296"/>
      <c r="GC11" s="296"/>
      <c r="GD11" s="296"/>
      <c r="GE11" s="296"/>
      <c r="GF11" s="296"/>
      <c r="GG11" s="296"/>
      <c r="GH11" s="296"/>
      <c r="GI11" s="296"/>
      <c r="GJ11" s="296"/>
      <c r="GK11" s="296"/>
      <c r="GL11" s="296"/>
      <c r="GM11" s="296"/>
      <c r="GN11" s="296"/>
      <c r="GO11" s="296"/>
      <c r="GP11" s="296"/>
      <c r="GQ11" s="296"/>
      <c r="GR11" s="296"/>
      <c r="GS11" s="296"/>
      <c r="GT11" s="296"/>
      <c r="GU11" s="296"/>
      <c r="GV11" s="296"/>
      <c r="GW11" s="296"/>
      <c r="GX11" s="296"/>
      <c r="GY11" s="296"/>
      <c r="GZ11" s="296"/>
      <c r="HA11" s="296"/>
      <c r="HB11" s="296"/>
      <c r="HC11" s="296"/>
      <c r="HD11" s="296"/>
      <c r="HE11" s="296"/>
      <c r="HF11" s="296"/>
      <c r="HG11" s="296"/>
      <c r="HH11" s="296"/>
      <c r="HI11" s="296"/>
      <c r="HJ11" s="296"/>
      <c r="HK11" s="296"/>
      <c r="HL11" s="296"/>
      <c r="HM11" s="296"/>
      <c r="HN11" s="296"/>
      <c r="HO11" s="296"/>
      <c r="HP11" s="296"/>
      <c r="HQ11" s="296"/>
      <c r="HR11" s="296"/>
      <c r="HS11" s="296"/>
      <c r="HT11" s="296"/>
      <c r="HU11" s="296"/>
      <c r="HV11" s="296"/>
      <c r="HW11" s="296"/>
      <c r="HX11" s="296"/>
      <c r="HY11" s="269"/>
      <c r="HZ11" s="269"/>
      <c r="IA11" s="269"/>
      <c r="IB11" s="269"/>
      <c r="IC11" s="269"/>
      <c r="ID11" s="269"/>
      <c r="IE11" s="269"/>
      <c r="IF11" s="269"/>
      <c r="IG11" s="269"/>
      <c r="IH11" s="269"/>
      <c r="II11" s="269"/>
      <c r="IJ11" s="269"/>
      <c r="IK11" s="269"/>
      <c r="IL11" s="269"/>
      <c r="IM11" s="269"/>
      <c r="IN11" s="269"/>
      <c r="IO11" s="269"/>
      <c r="IP11" s="269"/>
      <c r="IQ11" s="269"/>
    </row>
    <row r="12" spans="1:251" ht="24">
      <c r="A12" s="276">
        <v>208</v>
      </c>
      <c r="B12" s="282">
        <v>1010026</v>
      </c>
      <c r="C12" s="282" t="s">
        <v>3756</v>
      </c>
      <c r="D12" s="293">
        <v>1954</v>
      </c>
      <c r="E12" s="284" t="s">
        <v>92</v>
      </c>
      <c r="F12" s="284">
        <v>98.9</v>
      </c>
      <c r="G12" s="282" t="s">
        <v>92</v>
      </c>
      <c r="H12" s="298" t="s">
        <v>93</v>
      </c>
      <c r="I12" s="284" t="s">
        <v>1602</v>
      </c>
      <c r="J12" s="284" t="s">
        <v>3757</v>
      </c>
      <c r="K12" s="294">
        <v>39636</v>
      </c>
      <c r="L12" s="302">
        <v>108279.36</v>
      </c>
      <c r="M12" s="284"/>
      <c r="N12" s="284"/>
      <c r="O12" s="284" t="s">
        <v>1603</v>
      </c>
      <c r="P12" s="295" t="s">
        <v>1741</v>
      </c>
      <c r="Q12" s="284" t="s">
        <v>1604</v>
      </c>
      <c r="R12" s="296" t="s">
        <v>3775</v>
      </c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96"/>
      <c r="DB12" s="296"/>
      <c r="DC12" s="296"/>
      <c r="DD12" s="296"/>
      <c r="DE12" s="296"/>
      <c r="DF12" s="296"/>
      <c r="DG12" s="296"/>
      <c r="DH12" s="296"/>
      <c r="DI12" s="296"/>
      <c r="DJ12" s="296"/>
      <c r="DK12" s="296"/>
      <c r="DL12" s="296"/>
      <c r="DM12" s="296"/>
      <c r="DN12" s="296"/>
      <c r="DO12" s="296"/>
      <c r="DP12" s="296"/>
      <c r="DQ12" s="296"/>
      <c r="DR12" s="296"/>
      <c r="DS12" s="296"/>
      <c r="DT12" s="296"/>
      <c r="DU12" s="296"/>
      <c r="DV12" s="296"/>
      <c r="DW12" s="296"/>
      <c r="DX12" s="296"/>
      <c r="DY12" s="296"/>
      <c r="DZ12" s="296"/>
      <c r="EA12" s="296"/>
      <c r="EB12" s="296"/>
      <c r="EC12" s="296"/>
      <c r="ED12" s="296"/>
      <c r="EE12" s="296"/>
      <c r="EF12" s="296"/>
      <c r="EG12" s="296"/>
      <c r="EH12" s="296"/>
      <c r="EI12" s="296"/>
      <c r="EJ12" s="296"/>
      <c r="EK12" s="296"/>
      <c r="EL12" s="296"/>
      <c r="EM12" s="296"/>
      <c r="EN12" s="296"/>
      <c r="EO12" s="296"/>
      <c r="EP12" s="296"/>
      <c r="EQ12" s="296"/>
      <c r="ER12" s="296"/>
      <c r="ES12" s="296"/>
      <c r="ET12" s="296"/>
      <c r="EU12" s="296"/>
      <c r="EV12" s="296"/>
      <c r="EW12" s="296"/>
      <c r="EX12" s="296"/>
      <c r="EY12" s="296"/>
      <c r="EZ12" s="296"/>
      <c r="FA12" s="296"/>
      <c r="FB12" s="296"/>
      <c r="FC12" s="296"/>
      <c r="FD12" s="296"/>
      <c r="FE12" s="296"/>
      <c r="FF12" s="296"/>
      <c r="FG12" s="296"/>
      <c r="FH12" s="296"/>
      <c r="FI12" s="296"/>
      <c r="FJ12" s="296"/>
      <c r="FK12" s="296"/>
      <c r="FL12" s="296"/>
      <c r="FM12" s="296"/>
      <c r="FN12" s="296"/>
      <c r="FO12" s="296"/>
      <c r="FP12" s="296"/>
      <c r="FQ12" s="296"/>
      <c r="FR12" s="296"/>
      <c r="FS12" s="296"/>
      <c r="FT12" s="296"/>
      <c r="FU12" s="296"/>
      <c r="FV12" s="296"/>
      <c r="FW12" s="296"/>
      <c r="FX12" s="296"/>
      <c r="FY12" s="296"/>
      <c r="FZ12" s="296"/>
      <c r="GA12" s="296"/>
      <c r="GB12" s="296"/>
      <c r="GC12" s="296"/>
      <c r="GD12" s="296"/>
      <c r="GE12" s="296"/>
      <c r="GF12" s="296"/>
      <c r="GG12" s="296"/>
      <c r="GH12" s="296"/>
      <c r="GI12" s="296"/>
      <c r="GJ12" s="296"/>
      <c r="GK12" s="296"/>
      <c r="GL12" s="296"/>
      <c r="GM12" s="296"/>
      <c r="GN12" s="296"/>
      <c r="GO12" s="296"/>
      <c r="GP12" s="296"/>
      <c r="GQ12" s="296"/>
      <c r="GR12" s="296"/>
      <c r="GS12" s="296"/>
      <c r="GT12" s="296"/>
      <c r="GU12" s="296"/>
      <c r="GV12" s="296"/>
      <c r="GW12" s="296"/>
      <c r="GX12" s="296"/>
      <c r="GY12" s="296"/>
      <c r="GZ12" s="296"/>
      <c r="HA12" s="296"/>
      <c r="HB12" s="296"/>
      <c r="HC12" s="296"/>
      <c r="HD12" s="296"/>
      <c r="HE12" s="296"/>
      <c r="HF12" s="296"/>
      <c r="HG12" s="296"/>
      <c r="HH12" s="296"/>
      <c r="HI12" s="296"/>
      <c r="HJ12" s="296"/>
      <c r="HK12" s="296"/>
      <c r="HL12" s="296"/>
      <c r="HM12" s="296"/>
      <c r="HN12" s="296"/>
      <c r="HO12" s="296"/>
      <c r="HP12" s="296"/>
      <c r="HQ12" s="296"/>
      <c r="HR12" s="296"/>
      <c r="HS12" s="296"/>
      <c r="HT12" s="296"/>
      <c r="HU12" s="296"/>
      <c r="HV12" s="296"/>
      <c r="HW12" s="296"/>
      <c r="HX12" s="296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  <c r="IL12" s="269"/>
      <c r="IM12" s="269"/>
      <c r="IN12" s="269"/>
      <c r="IO12" s="269"/>
      <c r="IP12" s="269"/>
      <c r="IQ12" s="269"/>
    </row>
    <row r="13" spans="1:251" ht="24">
      <c r="A13" s="276">
        <v>210</v>
      </c>
      <c r="B13" s="282">
        <v>1010021</v>
      </c>
      <c r="C13" s="282" t="s">
        <v>3758</v>
      </c>
      <c r="D13" s="293">
        <v>1954</v>
      </c>
      <c r="E13" s="284" t="s">
        <v>92</v>
      </c>
      <c r="F13" s="284">
        <v>64.599999999999994</v>
      </c>
      <c r="G13" s="282" t="s">
        <v>92</v>
      </c>
      <c r="H13" s="282"/>
      <c r="I13" s="284" t="s">
        <v>1602</v>
      </c>
      <c r="J13" s="284" t="s">
        <v>3759</v>
      </c>
      <c r="K13" s="294">
        <v>39864</v>
      </c>
      <c r="L13" s="302">
        <v>68577.19</v>
      </c>
      <c r="M13" s="284"/>
      <c r="N13" s="284"/>
      <c r="O13" s="284" t="s">
        <v>1603</v>
      </c>
      <c r="P13" s="295" t="s">
        <v>1741</v>
      </c>
      <c r="Q13" s="284" t="s">
        <v>1604</v>
      </c>
      <c r="R13" s="296" t="s">
        <v>3775</v>
      </c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6"/>
      <c r="DA13" s="296"/>
      <c r="DB13" s="296"/>
      <c r="DC13" s="296"/>
      <c r="DD13" s="296"/>
      <c r="DE13" s="296"/>
      <c r="DF13" s="296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296"/>
      <c r="DR13" s="296"/>
      <c r="DS13" s="296"/>
      <c r="DT13" s="296"/>
      <c r="DU13" s="296"/>
      <c r="DV13" s="296"/>
      <c r="DW13" s="296"/>
      <c r="DX13" s="296"/>
      <c r="DY13" s="296"/>
      <c r="DZ13" s="296"/>
      <c r="EA13" s="296"/>
      <c r="EB13" s="296"/>
      <c r="EC13" s="296"/>
      <c r="ED13" s="296"/>
      <c r="EE13" s="296"/>
      <c r="EF13" s="296"/>
      <c r="EG13" s="296"/>
      <c r="EH13" s="296"/>
      <c r="EI13" s="296"/>
      <c r="EJ13" s="296"/>
      <c r="EK13" s="296"/>
      <c r="EL13" s="296"/>
      <c r="EM13" s="296"/>
      <c r="EN13" s="296"/>
      <c r="EO13" s="296"/>
      <c r="EP13" s="296"/>
      <c r="EQ13" s="296"/>
      <c r="ER13" s="296"/>
      <c r="ES13" s="296"/>
      <c r="ET13" s="296"/>
      <c r="EU13" s="296"/>
      <c r="EV13" s="296"/>
      <c r="EW13" s="296"/>
      <c r="EX13" s="296"/>
      <c r="EY13" s="296"/>
      <c r="EZ13" s="296"/>
      <c r="FA13" s="296"/>
      <c r="FB13" s="296"/>
      <c r="FC13" s="296"/>
      <c r="FD13" s="296"/>
      <c r="FE13" s="296"/>
      <c r="FF13" s="296"/>
      <c r="FG13" s="296"/>
      <c r="FH13" s="296"/>
      <c r="FI13" s="296"/>
      <c r="FJ13" s="296"/>
      <c r="FK13" s="296"/>
      <c r="FL13" s="296"/>
      <c r="FM13" s="296"/>
      <c r="FN13" s="296"/>
      <c r="FO13" s="296"/>
      <c r="FP13" s="296"/>
      <c r="FQ13" s="296"/>
      <c r="FR13" s="296"/>
      <c r="FS13" s="296"/>
      <c r="FT13" s="296"/>
      <c r="FU13" s="296"/>
      <c r="FV13" s="296"/>
      <c r="FW13" s="296"/>
      <c r="FX13" s="296"/>
      <c r="FY13" s="296"/>
      <c r="FZ13" s="296"/>
      <c r="GA13" s="296"/>
      <c r="GB13" s="296"/>
      <c r="GC13" s="296"/>
      <c r="GD13" s="296"/>
      <c r="GE13" s="296"/>
      <c r="GF13" s="296"/>
      <c r="GG13" s="296"/>
      <c r="GH13" s="296"/>
      <c r="GI13" s="296"/>
      <c r="GJ13" s="296"/>
      <c r="GK13" s="296"/>
      <c r="GL13" s="296"/>
      <c r="GM13" s="296"/>
      <c r="GN13" s="296"/>
      <c r="GO13" s="296"/>
      <c r="GP13" s="296"/>
      <c r="GQ13" s="296"/>
      <c r="GR13" s="296"/>
      <c r="GS13" s="296"/>
      <c r="GT13" s="296"/>
      <c r="GU13" s="296"/>
      <c r="GV13" s="296"/>
      <c r="GW13" s="296"/>
      <c r="GX13" s="296"/>
      <c r="GY13" s="296"/>
      <c r="GZ13" s="296"/>
      <c r="HA13" s="296"/>
      <c r="HB13" s="296"/>
      <c r="HC13" s="296"/>
      <c r="HD13" s="296"/>
      <c r="HE13" s="296"/>
      <c r="HF13" s="296"/>
      <c r="HG13" s="296"/>
      <c r="HH13" s="296"/>
      <c r="HI13" s="296"/>
      <c r="HJ13" s="296"/>
      <c r="HK13" s="296"/>
      <c r="HL13" s="296"/>
      <c r="HM13" s="296"/>
      <c r="HN13" s="296"/>
      <c r="HO13" s="296"/>
      <c r="HP13" s="296"/>
      <c r="HQ13" s="296"/>
      <c r="HR13" s="296"/>
      <c r="HS13" s="296"/>
      <c r="HT13" s="296"/>
      <c r="HU13" s="296"/>
      <c r="HV13" s="296"/>
      <c r="HW13" s="296"/>
      <c r="HX13" s="296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  <c r="IN13" s="269"/>
      <c r="IO13" s="269"/>
      <c r="IP13" s="269"/>
      <c r="IQ13" s="269"/>
    </row>
    <row r="14" spans="1:251" ht="24">
      <c r="A14" s="276">
        <v>211</v>
      </c>
      <c r="B14" s="282">
        <v>1010027</v>
      </c>
      <c r="C14" s="282" t="s">
        <v>3760</v>
      </c>
      <c r="D14" s="293">
        <v>1972</v>
      </c>
      <c r="E14" s="284" t="s">
        <v>92</v>
      </c>
      <c r="F14" s="284">
        <v>12.7</v>
      </c>
      <c r="G14" s="282" t="s">
        <v>92</v>
      </c>
      <c r="H14" s="282"/>
      <c r="I14" s="284" t="s">
        <v>1602</v>
      </c>
      <c r="J14" s="284" t="s">
        <v>3761</v>
      </c>
      <c r="K14" s="294">
        <v>39864</v>
      </c>
      <c r="L14" s="302">
        <v>12031.04</v>
      </c>
      <c r="M14" s="284"/>
      <c r="N14" s="284"/>
      <c r="O14" s="284" t="s">
        <v>1603</v>
      </c>
      <c r="P14" s="295" t="s">
        <v>1741</v>
      </c>
      <c r="Q14" s="284" t="s">
        <v>1604</v>
      </c>
      <c r="R14" s="296" t="s">
        <v>3775</v>
      </c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6"/>
      <c r="CE14" s="296"/>
      <c r="CF14" s="296"/>
      <c r="CG14" s="296"/>
      <c r="CH14" s="296"/>
      <c r="CI14" s="296"/>
      <c r="CJ14" s="296"/>
      <c r="CK14" s="296"/>
      <c r="CL14" s="296"/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96"/>
      <c r="DB14" s="296"/>
      <c r="DC14" s="296"/>
      <c r="DD14" s="296"/>
      <c r="DE14" s="296"/>
      <c r="DF14" s="296"/>
      <c r="DG14" s="296"/>
      <c r="DH14" s="296"/>
      <c r="DI14" s="296"/>
      <c r="DJ14" s="296"/>
      <c r="DK14" s="296"/>
      <c r="DL14" s="296"/>
      <c r="DM14" s="296"/>
      <c r="DN14" s="296"/>
      <c r="DO14" s="296"/>
      <c r="DP14" s="296"/>
      <c r="DQ14" s="296"/>
      <c r="DR14" s="296"/>
      <c r="DS14" s="296"/>
      <c r="DT14" s="296"/>
      <c r="DU14" s="296"/>
      <c r="DV14" s="296"/>
      <c r="DW14" s="296"/>
      <c r="DX14" s="296"/>
      <c r="DY14" s="296"/>
      <c r="DZ14" s="296"/>
      <c r="EA14" s="296"/>
      <c r="EB14" s="296"/>
      <c r="EC14" s="296"/>
      <c r="ED14" s="296"/>
      <c r="EE14" s="296"/>
      <c r="EF14" s="296"/>
      <c r="EG14" s="296"/>
      <c r="EH14" s="296"/>
      <c r="EI14" s="296"/>
      <c r="EJ14" s="296"/>
      <c r="EK14" s="296"/>
      <c r="EL14" s="296"/>
      <c r="EM14" s="296"/>
      <c r="EN14" s="296"/>
      <c r="EO14" s="296"/>
      <c r="EP14" s="296"/>
      <c r="EQ14" s="296"/>
      <c r="ER14" s="296"/>
      <c r="ES14" s="296"/>
      <c r="ET14" s="296"/>
      <c r="EU14" s="296"/>
      <c r="EV14" s="296"/>
      <c r="EW14" s="296"/>
      <c r="EX14" s="296"/>
      <c r="EY14" s="296"/>
      <c r="EZ14" s="296"/>
      <c r="FA14" s="296"/>
      <c r="FB14" s="296"/>
      <c r="FC14" s="296"/>
      <c r="FD14" s="296"/>
      <c r="FE14" s="296"/>
      <c r="FF14" s="296"/>
      <c r="FG14" s="296"/>
      <c r="FH14" s="296"/>
      <c r="FI14" s="296"/>
      <c r="FJ14" s="296"/>
      <c r="FK14" s="296"/>
      <c r="FL14" s="296"/>
      <c r="FM14" s="296"/>
      <c r="FN14" s="296"/>
      <c r="FO14" s="296"/>
      <c r="FP14" s="296"/>
      <c r="FQ14" s="296"/>
      <c r="FR14" s="296"/>
      <c r="FS14" s="296"/>
      <c r="FT14" s="296"/>
      <c r="FU14" s="296"/>
      <c r="FV14" s="296"/>
      <c r="FW14" s="296"/>
      <c r="FX14" s="296"/>
      <c r="FY14" s="296"/>
      <c r="FZ14" s="296"/>
      <c r="GA14" s="296"/>
      <c r="GB14" s="296"/>
      <c r="GC14" s="296"/>
      <c r="GD14" s="296"/>
      <c r="GE14" s="296"/>
      <c r="GF14" s="296"/>
      <c r="GG14" s="296"/>
      <c r="GH14" s="296"/>
      <c r="GI14" s="296"/>
      <c r="GJ14" s="296"/>
      <c r="GK14" s="296"/>
      <c r="GL14" s="296"/>
      <c r="GM14" s="296"/>
      <c r="GN14" s="296"/>
      <c r="GO14" s="296"/>
      <c r="GP14" s="296"/>
      <c r="GQ14" s="296"/>
      <c r="GR14" s="296"/>
      <c r="GS14" s="296"/>
      <c r="GT14" s="296"/>
      <c r="GU14" s="296"/>
      <c r="GV14" s="296"/>
      <c r="GW14" s="296"/>
      <c r="GX14" s="296"/>
      <c r="GY14" s="296"/>
      <c r="GZ14" s="296"/>
      <c r="HA14" s="296"/>
      <c r="HB14" s="296"/>
      <c r="HC14" s="296"/>
      <c r="HD14" s="296"/>
      <c r="HE14" s="296"/>
      <c r="HF14" s="296"/>
      <c r="HG14" s="296"/>
      <c r="HH14" s="296"/>
      <c r="HI14" s="296"/>
      <c r="HJ14" s="296"/>
      <c r="HK14" s="296"/>
      <c r="HL14" s="296"/>
      <c r="HM14" s="296"/>
      <c r="HN14" s="296"/>
      <c r="HO14" s="296"/>
      <c r="HP14" s="296"/>
      <c r="HQ14" s="296"/>
      <c r="HR14" s="296"/>
      <c r="HS14" s="296"/>
      <c r="HT14" s="296"/>
      <c r="HU14" s="296"/>
      <c r="HV14" s="296"/>
      <c r="HW14" s="296"/>
      <c r="HX14" s="296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  <c r="II14" s="269"/>
      <c r="IJ14" s="269"/>
      <c r="IK14" s="269"/>
      <c r="IL14" s="269"/>
      <c r="IM14" s="269"/>
      <c r="IN14" s="269"/>
      <c r="IO14" s="269"/>
      <c r="IP14" s="269"/>
      <c r="IQ14" s="269"/>
    </row>
    <row r="15" spans="1:251" ht="24">
      <c r="A15" s="276">
        <v>213</v>
      </c>
      <c r="B15" s="282">
        <v>1010063</v>
      </c>
      <c r="C15" s="282" t="s">
        <v>3762</v>
      </c>
      <c r="D15" s="293">
        <v>1988</v>
      </c>
      <c r="E15" s="284" t="s">
        <v>92</v>
      </c>
      <c r="F15" s="284">
        <v>19.100000000000001</v>
      </c>
      <c r="G15" s="282" t="s">
        <v>92</v>
      </c>
      <c r="H15" s="298" t="s">
        <v>3763</v>
      </c>
      <c r="I15" s="284" t="s">
        <v>1602</v>
      </c>
      <c r="J15" s="284" t="s">
        <v>3764</v>
      </c>
      <c r="K15" s="294">
        <v>39636</v>
      </c>
      <c r="L15" s="302">
        <v>18768.37</v>
      </c>
      <c r="M15" s="284"/>
      <c r="N15" s="284"/>
      <c r="O15" s="284" t="s">
        <v>1603</v>
      </c>
      <c r="P15" s="295" t="s">
        <v>1741</v>
      </c>
      <c r="Q15" s="284" t="s">
        <v>1604</v>
      </c>
      <c r="R15" s="296" t="s">
        <v>3775</v>
      </c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6"/>
      <c r="DB15" s="296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6"/>
      <c r="DS15" s="296"/>
      <c r="DT15" s="296"/>
      <c r="DU15" s="296"/>
      <c r="DV15" s="296"/>
      <c r="DW15" s="296"/>
      <c r="DX15" s="296"/>
      <c r="DY15" s="296"/>
      <c r="DZ15" s="296"/>
      <c r="EA15" s="296"/>
      <c r="EB15" s="296"/>
      <c r="EC15" s="296"/>
      <c r="ED15" s="296"/>
      <c r="EE15" s="296"/>
      <c r="EF15" s="296"/>
      <c r="EG15" s="296"/>
      <c r="EH15" s="296"/>
      <c r="EI15" s="296"/>
      <c r="EJ15" s="296"/>
      <c r="EK15" s="296"/>
      <c r="EL15" s="296"/>
      <c r="EM15" s="296"/>
      <c r="EN15" s="296"/>
      <c r="EO15" s="296"/>
      <c r="EP15" s="296"/>
      <c r="EQ15" s="296"/>
      <c r="ER15" s="296"/>
      <c r="ES15" s="296"/>
      <c r="ET15" s="296"/>
      <c r="EU15" s="296"/>
      <c r="EV15" s="296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6"/>
      <c r="FL15" s="296"/>
      <c r="FM15" s="296"/>
      <c r="FN15" s="296"/>
      <c r="FO15" s="296"/>
      <c r="FP15" s="296"/>
      <c r="FQ15" s="296"/>
      <c r="FR15" s="296"/>
      <c r="FS15" s="296"/>
      <c r="FT15" s="296"/>
      <c r="FU15" s="296"/>
      <c r="FV15" s="296"/>
      <c r="FW15" s="296"/>
      <c r="FX15" s="296"/>
      <c r="FY15" s="296"/>
      <c r="FZ15" s="296"/>
      <c r="GA15" s="296"/>
      <c r="GB15" s="296"/>
      <c r="GC15" s="296"/>
      <c r="GD15" s="296"/>
      <c r="GE15" s="296"/>
      <c r="GF15" s="296"/>
      <c r="GG15" s="296"/>
      <c r="GH15" s="296"/>
      <c r="GI15" s="296"/>
      <c r="GJ15" s="296"/>
      <c r="GK15" s="296"/>
      <c r="GL15" s="296"/>
      <c r="GM15" s="296"/>
      <c r="GN15" s="296"/>
      <c r="GO15" s="296"/>
      <c r="GP15" s="296"/>
      <c r="GQ15" s="296"/>
      <c r="GR15" s="296"/>
      <c r="GS15" s="296"/>
      <c r="GT15" s="296"/>
      <c r="GU15" s="296"/>
      <c r="GV15" s="296"/>
      <c r="GW15" s="296"/>
      <c r="GX15" s="296"/>
      <c r="GY15" s="296"/>
      <c r="GZ15" s="296"/>
      <c r="HA15" s="296"/>
      <c r="HB15" s="296"/>
      <c r="HC15" s="296"/>
      <c r="HD15" s="296"/>
      <c r="HE15" s="296"/>
      <c r="HF15" s="296"/>
      <c r="HG15" s="296"/>
      <c r="HH15" s="296"/>
      <c r="HI15" s="296"/>
      <c r="HJ15" s="296"/>
      <c r="HK15" s="296"/>
      <c r="HL15" s="296"/>
      <c r="HM15" s="296"/>
      <c r="HN15" s="296"/>
      <c r="HO15" s="296"/>
      <c r="HP15" s="296"/>
      <c r="HQ15" s="296"/>
      <c r="HR15" s="296"/>
      <c r="HS15" s="296"/>
      <c r="HT15" s="296"/>
      <c r="HU15" s="296"/>
      <c r="HV15" s="296"/>
      <c r="HW15" s="296"/>
      <c r="HX15" s="296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  <c r="IL15" s="269"/>
      <c r="IM15" s="269"/>
      <c r="IN15" s="269"/>
      <c r="IO15" s="269"/>
      <c r="IP15" s="269"/>
      <c r="IQ15" s="269"/>
    </row>
    <row r="16" spans="1:251" ht="24">
      <c r="A16" s="276">
        <v>214</v>
      </c>
      <c r="B16" s="282">
        <v>1010064</v>
      </c>
      <c r="C16" s="282" t="s">
        <v>3765</v>
      </c>
      <c r="D16" s="293">
        <v>1992</v>
      </c>
      <c r="E16" s="284" t="s">
        <v>92</v>
      </c>
      <c r="F16" s="284">
        <v>262.89999999999998</v>
      </c>
      <c r="G16" s="282" t="s">
        <v>92</v>
      </c>
      <c r="H16" s="298" t="s">
        <v>3763</v>
      </c>
      <c r="I16" s="284" t="s">
        <v>1602</v>
      </c>
      <c r="J16" s="284" t="s">
        <v>3766</v>
      </c>
      <c r="K16" s="294">
        <v>39636</v>
      </c>
      <c r="L16" s="302">
        <v>622606.31999999995</v>
      </c>
      <c r="M16" s="284"/>
      <c r="N16" s="284"/>
      <c r="O16" s="284" t="s">
        <v>1603</v>
      </c>
      <c r="P16" s="295" t="s">
        <v>1741</v>
      </c>
      <c r="Q16" s="284" t="s">
        <v>1604</v>
      </c>
      <c r="R16" s="296" t="s">
        <v>3775</v>
      </c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Q16" s="296"/>
      <c r="CR16" s="296"/>
      <c r="CS16" s="296"/>
      <c r="CT16" s="296"/>
      <c r="CU16" s="296"/>
      <c r="CV16" s="296"/>
      <c r="CW16" s="296"/>
      <c r="CX16" s="296"/>
      <c r="CY16" s="296"/>
      <c r="CZ16" s="296"/>
      <c r="DA16" s="296"/>
      <c r="DB16" s="296"/>
      <c r="DC16" s="296"/>
      <c r="DD16" s="296"/>
      <c r="DE16" s="296"/>
      <c r="DF16" s="296"/>
      <c r="DG16" s="296"/>
      <c r="DH16" s="296"/>
      <c r="DI16" s="296"/>
      <c r="DJ16" s="296"/>
      <c r="DK16" s="296"/>
      <c r="DL16" s="296"/>
      <c r="DM16" s="296"/>
      <c r="DN16" s="296"/>
      <c r="DO16" s="296"/>
      <c r="DP16" s="296"/>
      <c r="DQ16" s="296"/>
      <c r="DR16" s="296"/>
      <c r="DS16" s="296"/>
      <c r="DT16" s="296"/>
      <c r="DU16" s="296"/>
      <c r="DV16" s="296"/>
      <c r="DW16" s="296"/>
      <c r="DX16" s="296"/>
      <c r="DY16" s="296"/>
      <c r="DZ16" s="296"/>
      <c r="EA16" s="296"/>
      <c r="EB16" s="296"/>
      <c r="EC16" s="296"/>
      <c r="ED16" s="296"/>
      <c r="EE16" s="296"/>
      <c r="EF16" s="296"/>
      <c r="EG16" s="296"/>
      <c r="EH16" s="296"/>
      <c r="EI16" s="296"/>
      <c r="EJ16" s="296"/>
      <c r="EK16" s="296"/>
      <c r="EL16" s="296"/>
      <c r="EM16" s="296"/>
      <c r="EN16" s="296"/>
      <c r="EO16" s="296"/>
      <c r="EP16" s="296"/>
      <c r="EQ16" s="296"/>
      <c r="ER16" s="296"/>
      <c r="ES16" s="296"/>
      <c r="ET16" s="296"/>
      <c r="EU16" s="296"/>
      <c r="EV16" s="296"/>
      <c r="EW16" s="296"/>
      <c r="EX16" s="296"/>
      <c r="EY16" s="296"/>
      <c r="EZ16" s="296"/>
      <c r="FA16" s="296"/>
      <c r="FB16" s="296"/>
      <c r="FC16" s="296"/>
      <c r="FD16" s="296"/>
      <c r="FE16" s="296"/>
      <c r="FF16" s="296"/>
      <c r="FG16" s="296"/>
      <c r="FH16" s="296"/>
      <c r="FI16" s="296"/>
      <c r="FJ16" s="296"/>
      <c r="FK16" s="296"/>
      <c r="FL16" s="296"/>
      <c r="FM16" s="296"/>
      <c r="FN16" s="296"/>
      <c r="FO16" s="296"/>
      <c r="FP16" s="296"/>
      <c r="FQ16" s="296"/>
      <c r="FR16" s="296"/>
      <c r="FS16" s="296"/>
      <c r="FT16" s="296"/>
      <c r="FU16" s="296"/>
      <c r="FV16" s="296"/>
      <c r="FW16" s="296"/>
      <c r="FX16" s="296"/>
      <c r="FY16" s="296"/>
      <c r="FZ16" s="296"/>
      <c r="GA16" s="296"/>
      <c r="GB16" s="296"/>
      <c r="GC16" s="296"/>
      <c r="GD16" s="296"/>
      <c r="GE16" s="296"/>
      <c r="GF16" s="296"/>
      <c r="GG16" s="296"/>
      <c r="GH16" s="296"/>
      <c r="GI16" s="296"/>
      <c r="GJ16" s="296"/>
      <c r="GK16" s="296"/>
      <c r="GL16" s="296"/>
      <c r="GM16" s="296"/>
      <c r="GN16" s="296"/>
      <c r="GO16" s="296"/>
      <c r="GP16" s="296"/>
      <c r="GQ16" s="296"/>
      <c r="GR16" s="296"/>
      <c r="GS16" s="296"/>
      <c r="GT16" s="296"/>
      <c r="GU16" s="296"/>
      <c r="GV16" s="296"/>
      <c r="GW16" s="296"/>
      <c r="GX16" s="296"/>
      <c r="GY16" s="296"/>
      <c r="GZ16" s="296"/>
      <c r="HA16" s="296"/>
      <c r="HB16" s="296"/>
      <c r="HC16" s="296"/>
      <c r="HD16" s="296"/>
      <c r="HE16" s="296"/>
      <c r="HF16" s="296"/>
      <c r="HG16" s="296"/>
      <c r="HH16" s="296"/>
      <c r="HI16" s="296"/>
      <c r="HJ16" s="296"/>
      <c r="HK16" s="296"/>
      <c r="HL16" s="296"/>
      <c r="HM16" s="296"/>
      <c r="HN16" s="296"/>
      <c r="HO16" s="296"/>
      <c r="HP16" s="296"/>
      <c r="HQ16" s="296"/>
      <c r="HR16" s="296"/>
      <c r="HS16" s="296"/>
      <c r="HT16" s="296"/>
      <c r="HU16" s="296"/>
      <c r="HV16" s="296"/>
      <c r="HW16" s="296"/>
      <c r="HX16" s="296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  <c r="IL16" s="269"/>
      <c r="IM16" s="269"/>
      <c r="IN16" s="269"/>
      <c r="IO16" s="269"/>
      <c r="IP16" s="269"/>
      <c r="IQ16" s="269"/>
    </row>
    <row r="17" spans="1:251" ht="24">
      <c r="A17" s="276">
        <v>215</v>
      </c>
      <c r="B17" s="282">
        <v>1010028</v>
      </c>
      <c r="C17" s="282" t="s">
        <v>3767</v>
      </c>
      <c r="D17" s="293">
        <v>1972</v>
      </c>
      <c r="E17" s="284" t="s">
        <v>92</v>
      </c>
      <c r="F17" s="284">
        <v>49</v>
      </c>
      <c r="G17" s="282" t="s">
        <v>92</v>
      </c>
      <c r="H17" s="282"/>
      <c r="I17" s="284" t="s">
        <v>1602</v>
      </c>
      <c r="J17" s="284" t="s">
        <v>3768</v>
      </c>
      <c r="K17" s="294">
        <v>39864</v>
      </c>
      <c r="L17" s="302">
        <v>6015.52</v>
      </c>
      <c r="M17" s="284"/>
      <c r="N17" s="284"/>
      <c r="O17" s="284" t="s">
        <v>1603</v>
      </c>
      <c r="P17" s="282" t="s">
        <v>1741</v>
      </c>
      <c r="Q17" s="284" t="s">
        <v>1604</v>
      </c>
      <c r="R17" s="296" t="s">
        <v>3775</v>
      </c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296"/>
      <c r="DR17" s="296"/>
      <c r="DS17" s="296"/>
      <c r="DT17" s="296"/>
      <c r="DU17" s="296"/>
      <c r="DV17" s="296"/>
      <c r="DW17" s="296"/>
      <c r="DX17" s="296"/>
      <c r="DY17" s="296"/>
      <c r="DZ17" s="296"/>
      <c r="EA17" s="296"/>
      <c r="EB17" s="296"/>
      <c r="EC17" s="296"/>
      <c r="ED17" s="296"/>
      <c r="EE17" s="296"/>
      <c r="EF17" s="296"/>
      <c r="EG17" s="296"/>
      <c r="EH17" s="296"/>
      <c r="EI17" s="296"/>
      <c r="EJ17" s="296"/>
      <c r="EK17" s="296"/>
      <c r="EL17" s="296"/>
      <c r="EM17" s="296"/>
      <c r="EN17" s="296"/>
      <c r="EO17" s="296"/>
      <c r="EP17" s="296"/>
      <c r="EQ17" s="296"/>
      <c r="ER17" s="296"/>
      <c r="ES17" s="296"/>
      <c r="ET17" s="296"/>
      <c r="EU17" s="296"/>
      <c r="EV17" s="296"/>
      <c r="EW17" s="296"/>
      <c r="EX17" s="296"/>
      <c r="EY17" s="296"/>
      <c r="EZ17" s="296"/>
      <c r="FA17" s="296"/>
      <c r="FB17" s="296"/>
      <c r="FC17" s="296"/>
      <c r="FD17" s="296"/>
      <c r="FE17" s="296"/>
      <c r="FF17" s="296"/>
      <c r="FG17" s="296"/>
      <c r="FH17" s="296"/>
      <c r="FI17" s="296"/>
      <c r="FJ17" s="296"/>
      <c r="FK17" s="296"/>
      <c r="FL17" s="296"/>
      <c r="FM17" s="296"/>
      <c r="FN17" s="296"/>
      <c r="FO17" s="296"/>
      <c r="FP17" s="296"/>
      <c r="FQ17" s="296"/>
      <c r="FR17" s="296"/>
      <c r="FS17" s="296"/>
      <c r="FT17" s="296"/>
      <c r="FU17" s="296"/>
      <c r="FV17" s="296"/>
      <c r="FW17" s="296"/>
      <c r="FX17" s="296"/>
      <c r="FY17" s="296"/>
      <c r="FZ17" s="296"/>
      <c r="GA17" s="296"/>
      <c r="GB17" s="296"/>
      <c r="GC17" s="296"/>
      <c r="GD17" s="296"/>
      <c r="GE17" s="296"/>
      <c r="GF17" s="296"/>
      <c r="GG17" s="296"/>
      <c r="GH17" s="296"/>
      <c r="GI17" s="296"/>
      <c r="GJ17" s="296"/>
      <c r="GK17" s="296"/>
      <c r="GL17" s="296"/>
      <c r="GM17" s="296"/>
      <c r="GN17" s="296"/>
      <c r="GO17" s="296"/>
      <c r="GP17" s="296"/>
      <c r="GQ17" s="296"/>
      <c r="GR17" s="296"/>
      <c r="GS17" s="296"/>
      <c r="GT17" s="296"/>
      <c r="GU17" s="296"/>
      <c r="GV17" s="296"/>
      <c r="GW17" s="296"/>
      <c r="GX17" s="296"/>
      <c r="GY17" s="296"/>
      <c r="GZ17" s="296"/>
      <c r="HA17" s="296"/>
      <c r="HB17" s="296"/>
      <c r="HC17" s="296"/>
      <c r="HD17" s="296"/>
      <c r="HE17" s="296"/>
      <c r="HF17" s="296"/>
      <c r="HG17" s="296"/>
      <c r="HH17" s="296"/>
      <c r="HI17" s="296"/>
      <c r="HJ17" s="296"/>
      <c r="HK17" s="296"/>
      <c r="HL17" s="296"/>
      <c r="HM17" s="296"/>
      <c r="HN17" s="296"/>
      <c r="HO17" s="296"/>
      <c r="HP17" s="296"/>
      <c r="HQ17" s="296"/>
      <c r="HR17" s="296"/>
      <c r="HS17" s="296"/>
      <c r="HT17" s="296"/>
      <c r="HU17" s="296"/>
      <c r="HV17" s="296"/>
      <c r="HW17" s="296"/>
      <c r="HX17" s="296"/>
      <c r="HY17" s="269"/>
      <c r="HZ17" s="269"/>
      <c r="IA17" s="269"/>
      <c r="IB17" s="269"/>
      <c r="IC17" s="269"/>
      <c r="ID17" s="269"/>
      <c r="IE17" s="269"/>
      <c r="IF17" s="269"/>
      <c r="IG17" s="269"/>
      <c r="IH17" s="269"/>
      <c r="II17" s="269"/>
      <c r="IJ17" s="269"/>
      <c r="IK17" s="269"/>
      <c r="IL17" s="269"/>
      <c r="IM17" s="269"/>
      <c r="IN17" s="269"/>
      <c r="IO17" s="269"/>
      <c r="IP17" s="269"/>
      <c r="IQ17" s="269"/>
    </row>
    <row r="18" spans="1:251" ht="24">
      <c r="A18" s="276">
        <v>217</v>
      </c>
      <c r="B18" s="282">
        <v>1010075</v>
      </c>
      <c r="C18" s="291" t="s">
        <v>3769</v>
      </c>
      <c r="D18" s="293">
        <v>2003</v>
      </c>
      <c r="E18" s="284" t="s">
        <v>92</v>
      </c>
      <c r="F18" s="284">
        <v>23.8</v>
      </c>
      <c r="G18" s="282" t="s">
        <v>92</v>
      </c>
      <c r="H18" s="282"/>
      <c r="I18" s="284" t="s">
        <v>1602</v>
      </c>
      <c r="J18" s="284" t="s">
        <v>3770</v>
      </c>
      <c r="K18" s="294">
        <v>39864</v>
      </c>
      <c r="L18" s="302">
        <v>198359.08</v>
      </c>
      <c r="M18" s="284"/>
      <c r="N18" s="284"/>
      <c r="O18" s="284" t="s">
        <v>1603</v>
      </c>
      <c r="P18" s="282" t="s">
        <v>1741</v>
      </c>
      <c r="Q18" s="284" t="s">
        <v>1604</v>
      </c>
      <c r="R18" s="296" t="s">
        <v>3775</v>
      </c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6"/>
      <c r="EG18" s="296"/>
      <c r="EH18" s="296"/>
      <c r="EI18" s="296"/>
      <c r="EJ18" s="296"/>
      <c r="EK18" s="296"/>
      <c r="EL18" s="296"/>
      <c r="EM18" s="296"/>
      <c r="EN18" s="296"/>
      <c r="EO18" s="296"/>
      <c r="EP18" s="296"/>
      <c r="EQ18" s="296"/>
      <c r="ER18" s="296"/>
      <c r="ES18" s="296"/>
      <c r="ET18" s="296"/>
      <c r="EU18" s="296"/>
      <c r="EV18" s="296"/>
      <c r="EW18" s="296"/>
      <c r="EX18" s="296"/>
      <c r="EY18" s="296"/>
      <c r="EZ18" s="296"/>
      <c r="FA18" s="296"/>
      <c r="FB18" s="296"/>
      <c r="FC18" s="296"/>
      <c r="FD18" s="296"/>
      <c r="FE18" s="296"/>
      <c r="FF18" s="296"/>
      <c r="FG18" s="296"/>
      <c r="FH18" s="296"/>
      <c r="FI18" s="296"/>
      <c r="FJ18" s="296"/>
      <c r="FK18" s="296"/>
      <c r="FL18" s="296"/>
      <c r="FM18" s="296"/>
      <c r="FN18" s="296"/>
      <c r="FO18" s="296"/>
      <c r="FP18" s="296"/>
      <c r="FQ18" s="296"/>
      <c r="FR18" s="296"/>
      <c r="FS18" s="296"/>
      <c r="FT18" s="296"/>
      <c r="FU18" s="296"/>
      <c r="FV18" s="296"/>
      <c r="FW18" s="296"/>
      <c r="FX18" s="296"/>
      <c r="FY18" s="296"/>
      <c r="FZ18" s="296"/>
      <c r="GA18" s="296"/>
      <c r="GB18" s="296"/>
      <c r="GC18" s="296"/>
      <c r="GD18" s="296"/>
      <c r="GE18" s="296"/>
      <c r="GF18" s="296"/>
      <c r="GG18" s="296"/>
      <c r="GH18" s="296"/>
      <c r="GI18" s="296"/>
      <c r="GJ18" s="296"/>
      <c r="GK18" s="296"/>
      <c r="GL18" s="296"/>
      <c r="GM18" s="296"/>
      <c r="GN18" s="296"/>
      <c r="GO18" s="296"/>
      <c r="GP18" s="296"/>
      <c r="GQ18" s="296"/>
      <c r="GR18" s="296"/>
      <c r="GS18" s="296"/>
      <c r="GT18" s="296"/>
      <c r="GU18" s="296"/>
      <c r="GV18" s="296"/>
      <c r="GW18" s="296"/>
      <c r="GX18" s="296"/>
      <c r="GY18" s="296"/>
      <c r="GZ18" s="296"/>
      <c r="HA18" s="296"/>
      <c r="HB18" s="296"/>
      <c r="HC18" s="296"/>
      <c r="HD18" s="296"/>
      <c r="HE18" s="296"/>
      <c r="HF18" s="296"/>
      <c r="HG18" s="296"/>
      <c r="HH18" s="296"/>
      <c r="HI18" s="296"/>
      <c r="HJ18" s="296"/>
      <c r="HK18" s="296"/>
      <c r="HL18" s="296"/>
      <c r="HM18" s="296"/>
      <c r="HN18" s="296"/>
      <c r="HO18" s="296"/>
      <c r="HP18" s="296"/>
      <c r="HQ18" s="296"/>
      <c r="HR18" s="296"/>
      <c r="HS18" s="296"/>
      <c r="HT18" s="296"/>
      <c r="HU18" s="296"/>
      <c r="HV18" s="296"/>
      <c r="HW18" s="296"/>
      <c r="HX18" s="296"/>
      <c r="HY18" s="269"/>
      <c r="HZ18" s="269"/>
      <c r="IA18" s="269"/>
      <c r="IB18" s="269"/>
      <c r="IC18" s="269"/>
      <c r="ID18" s="269"/>
      <c r="IE18" s="269"/>
      <c r="IF18" s="269"/>
      <c r="IG18" s="269"/>
      <c r="IH18" s="269"/>
      <c r="II18" s="269"/>
      <c r="IJ18" s="269"/>
      <c r="IK18" s="269"/>
      <c r="IL18" s="269"/>
      <c r="IM18" s="269"/>
      <c r="IN18" s="269"/>
      <c r="IO18" s="269"/>
      <c r="IP18" s="269"/>
      <c r="IQ18" s="269"/>
    </row>
    <row r="19" spans="1:251" ht="36">
      <c r="A19" s="276">
        <v>221</v>
      </c>
      <c r="B19" s="305">
        <v>1110064</v>
      </c>
      <c r="C19" s="305" t="s">
        <v>3771</v>
      </c>
      <c r="D19" s="348">
        <v>1993</v>
      </c>
      <c r="E19" s="306" t="s">
        <v>92</v>
      </c>
      <c r="F19" s="306">
        <v>44.6</v>
      </c>
      <c r="G19" s="305" t="s">
        <v>92</v>
      </c>
      <c r="H19" s="349" t="s">
        <v>3763</v>
      </c>
      <c r="I19" s="306" t="s">
        <v>1602</v>
      </c>
      <c r="J19" s="306" t="s">
        <v>3772</v>
      </c>
      <c r="K19" s="350">
        <v>39636</v>
      </c>
      <c r="L19" s="351">
        <v>676746</v>
      </c>
      <c r="M19" s="306"/>
      <c r="N19" s="306"/>
      <c r="O19" s="306" t="s">
        <v>1603</v>
      </c>
      <c r="P19" s="305" t="s">
        <v>1741</v>
      </c>
      <c r="Q19" s="306" t="s">
        <v>1604</v>
      </c>
      <c r="R19" s="352" t="s">
        <v>3775</v>
      </c>
      <c r="S19" s="352"/>
      <c r="T19" s="352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6"/>
      <c r="GJ19" s="296"/>
      <c r="GK19" s="296"/>
      <c r="GL19" s="296"/>
      <c r="GM19" s="296"/>
      <c r="GN19" s="296"/>
      <c r="GO19" s="296"/>
      <c r="GP19" s="296"/>
      <c r="GQ19" s="296"/>
      <c r="GR19" s="296"/>
      <c r="GS19" s="296"/>
      <c r="GT19" s="296"/>
      <c r="GU19" s="296"/>
      <c r="GV19" s="296"/>
      <c r="GW19" s="296"/>
      <c r="GX19" s="296"/>
      <c r="GY19" s="296"/>
      <c r="GZ19" s="296"/>
      <c r="HA19" s="296"/>
      <c r="HB19" s="296"/>
      <c r="HC19" s="296"/>
      <c r="HD19" s="296"/>
      <c r="HE19" s="296"/>
      <c r="HF19" s="296"/>
      <c r="HG19" s="296"/>
      <c r="HH19" s="296"/>
      <c r="HI19" s="296"/>
      <c r="HJ19" s="296"/>
      <c r="HK19" s="296"/>
      <c r="HL19" s="296"/>
      <c r="HM19" s="296"/>
      <c r="HN19" s="296"/>
      <c r="HO19" s="296"/>
      <c r="HP19" s="296"/>
      <c r="HQ19" s="296"/>
      <c r="HR19" s="296"/>
      <c r="HS19" s="296"/>
      <c r="HT19" s="296"/>
      <c r="HU19" s="296"/>
      <c r="HV19" s="296"/>
      <c r="HW19" s="296"/>
      <c r="HX19" s="296"/>
      <c r="HY19" s="269"/>
      <c r="HZ19" s="269"/>
      <c r="IA19" s="269"/>
      <c r="IB19" s="269"/>
      <c r="IC19" s="269"/>
      <c r="ID19" s="269"/>
      <c r="IE19" s="269"/>
      <c r="IF19" s="269"/>
      <c r="IG19" s="269"/>
      <c r="IH19" s="269"/>
      <c r="II19" s="269"/>
      <c r="IJ19" s="269"/>
      <c r="IK19" s="269"/>
      <c r="IL19" s="269"/>
      <c r="IM19" s="269"/>
      <c r="IN19" s="269"/>
      <c r="IO19" s="269"/>
      <c r="IP19" s="269"/>
      <c r="IQ19" s="269"/>
    </row>
    <row r="20" spans="1:251" ht="24">
      <c r="A20" s="276">
        <v>289</v>
      </c>
      <c r="B20" s="305">
        <v>1110067</v>
      </c>
      <c r="C20" s="305" t="s">
        <v>3773</v>
      </c>
      <c r="D20" s="348">
        <v>1980</v>
      </c>
      <c r="E20" s="306" t="s">
        <v>92</v>
      </c>
      <c r="F20" s="306">
        <v>60</v>
      </c>
      <c r="G20" s="305" t="s">
        <v>92</v>
      </c>
      <c r="H20" s="305" t="s">
        <v>3774</v>
      </c>
      <c r="I20" s="306" t="s">
        <v>1295</v>
      </c>
      <c r="J20" s="306" t="s">
        <v>1296</v>
      </c>
      <c r="K20" s="350">
        <v>33954</v>
      </c>
      <c r="L20" s="351">
        <v>148590</v>
      </c>
      <c r="M20" s="306"/>
      <c r="N20" s="306"/>
      <c r="O20" s="306" t="s">
        <v>1603</v>
      </c>
      <c r="P20" s="305" t="s">
        <v>1741</v>
      </c>
      <c r="Q20" s="306" t="s">
        <v>1781</v>
      </c>
      <c r="R20" s="353" t="s">
        <v>3504</v>
      </c>
      <c r="S20" s="353"/>
      <c r="T20" s="35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</row>
    <row r="21" spans="1:251" ht="36">
      <c r="A21" s="276">
        <v>257</v>
      </c>
      <c r="B21" s="354" t="s">
        <v>2006</v>
      </c>
      <c r="C21" s="355" t="s">
        <v>2009</v>
      </c>
      <c r="D21" s="348" t="s">
        <v>1968</v>
      </c>
      <c r="E21" s="306" t="s">
        <v>563</v>
      </c>
      <c r="F21" s="306" t="s">
        <v>2653</v>
      </c>
      <c r="G21" s="305" t="s">
        <v>2010</v>
      </c>
      <c r="H21" s="305"/>
      <c r="I21" s="356" t="s">
        <v>2011</v>
      </c>
      <c r="J21" s="306" t="s">
        <v>2012</v>
      </c>
      <c r="K21" s="350">
        <v>41004</v>
      </c>
      <c r="L21" s="356">
        <v>52000000</v>
      </c>
      <c r="M21" s="356"/>
      <c r="N21" s="356"/>
      <c r="O21" s="306" t="s">
        <v>1603</v>
      </c>
      <c r="P21" s="305" t="s">
        <v>1741</v>
      </c>
      <c r="Q21" s="306" t="s">
        <v>1781</v>
      </c>
      <c r="R21" s="352" t="s">
        <v>3886</v>
      </c>
      <c r="S21" s="352"/>
      <c r="T21" s="357"/>
    </row>
    <row r="22" spans="1:251" ht="48">
      <c r="A22" s="276">
        <v>250</v>
      </c>
      <c r="B22" s="354" t="s">
        <v>2007</v>
      </c>
      <c r="C22" s="305" t="s">
        <v>1910</v>
      </c>
      <c r="D22" s="348">
        <v>2012</v>
      </c>
      <c r="E22" s="306" t="s">
        <v>563</v>
      </c>
      <c r="F22" s="306" t="s">
        <v>2008</v>
      </c>
      <c r="G22" s="305" t="s">
        <v>1911</v>
      </c>
      <c r="H22" s="358"/>
      <c r="I22" s="306" t="s">
        <v>829</v>
      </c>
      <c r="J22" s="306" t="s">
        <v>1912</v>
      </c>
      <c r="K22" s="350">
        <v>41256</v>
      </c>
      <c r="L22" s="306">
        <v>10208000</v>
      </c>
      <c r="M22" s="306">
        <v>6068088.7699999996</v>
      </c>
      <c r="N22" s="306">
        <f>L22-M22</f>
        <v>4139911.2300000004</v>
      </c>
      <c r="O22" s="306" t="s">
        <v>1603</v>
      </c>
      <c r="P22" s="305" t="s">
        <v>1741</v>
      </c>
      <c r="Q22" s="306" t="s">
        <v>1781</v>
      </c>
      <c r="R22" s="352" t="s">
        <v>3886</v>
      </c>
      <c r="S22" s="353"/>
      <c r="T22" s="359"/>
    </row>
    <row r="23" spans="1:251" ht="36">
      <c r="A23" s="276">
        <v>299</v>
      </c>
      <c r="B23" s="362"/>
      <c r="C23" s="358" t="s">
        <v>2646</v>
      </c>
      <c r="D23" s="348" t="s">
        <v>2645</v>
      </c>
      <c r="E23" s="306" t="s">
        <v>563</v>
      </c>
      <c r="F23" s="363">
        <v>230.2</v>
      </c>
      <c r="G23" s="305" t="s">
        <v>2664</v>
      </c>
      <c r="H23" s="305"/>
      <c r="I23" s="356" t="s">
        <v>1602</v>
      </c>
      <c r="J23" s="306" t="s">
        <v>2644</v>
      </c>
      <c r="K23" s="350">
        <v>42993</v>
      </c>
      <c r="L23" s="356">
        <v>634083.23</v>
      </c>
      <c r="M23" s="356"/>
      <c r="N23" s="356"/>
      <c r="O23" s="306" t="s">
        <v>1603</v>
      </c>
      <c r="P23" s="364" t="s">
        <v>1741</v>
      </c>
      <c r="Q23" s="365" t="s">
        <v>1604</v>
      </c>
      <c r="R23" s="360" t="s">
        <v>3504</v>
      </c>
      <c r="S23" s="352"/>
    </row>
    <row r="24" spans="1:251" ht="25.5">
      <c r="A24" s="276">
        <v>247</v>
      </c>
      <c r="B24" s="305">
        <v>1069</v>
      </c>
      <c r="C24" s="305" t="s">
        <v>99</v>
      </c>
      <c r="D24" s="348">
        <v>1975</v>
      </c>
      <c r="E24" s="306" t="s">
        <v>563</v>
      </c>
      <c r="F24" s="306">
        <v>95.7</v>
      </c>
      <c r="G24" s="305" t="s">
        <v>1904</v>
      </c>
      <c r="H24" s="305" t="s">
        <v>1907</v>
      </c>
      <c r="I24" s="306" t="s">
        <v>829</v>
      </c>
      <c r="J24" s="306" t="s">
        <v>1905</v>
      </c>
      <c r="K24" s="350">
        <v>41225</v>
      </c>
      <c r="L24" s="356">
        <v>262820</v>
      </c>
      <c r="M24" s="356"/>
      <c r="N24" s="356">
        <v>249685</v>
      </c>
      <c r="O24" s="306" t="s">
        <v>1603</v>
      </c>
      <c r="P24" s="305" t="s">
        <v>1741</v>
      </c>
      <c r="Q24" s="306" t="s">
        <v>1604</v>
      </c>
      <c r="R24" s="360" t="s">
        <v>3504</v>
      </c>
      <c r="S24" s="353"/>
      <c r="T24" s="359"/>
    </row>
    <row r="25" spans="1:251" ht="25.5">
      <c r="A25" s="276">
        <v>248</v>
      </c>
      <c r="B25" s="305">
        <v>1013</v>
      </c>
      <c r="C25" s="305" t="s">
        <v>1906</v>
      </c>
      <c r="D25" s="348">
        <v>1975</v>
      </c>
      <c r="E25" s="306" t="s">
        <v>563</v>
      </c>
      <c r="F25" s="306">
        <v>20.9</v>
      </c>
      <c r="G25" s="305" t="s">
        <v>1904</v>
      </c>
      <c r="H25" s="358" t="s">
        <v>1767</v>
      </c>
      <c r="I25" s="306" t="s">
        <v>829</v>
      </c>
      <c r="J25" s="306" t="s">
        <v>1908</v>
      </c>
      <c r="K25" s="350">
        <v>41225</v>
      </c>
      <c r="L25" s="356">
        <v>45626</v>
      </c>
      <c r="M25" s="356"/>
      <c r="N25" s="356">
        <v>41063</v>
      </c>
      <c r="O25" s="306" t="s">
        <v>1603</v>
      </c>
      <c r="P25" s="305" t="s">
        <v>1741</v>
      </c>
      <c r="Q25" s="306" t="s">
        <v>1604</v>
      </c>
      <c r="R25" s="360" t="s">
        <v>3504</v>
      </c>
      <c r="S25" s="353"/>
      <c r="T25" s="359"/>
    </row>
    <row r="26" spans="1:251" ht="25.5">
      <c r="A26" s="276">
        <v>249</v>
      </c>
      <c r="B26" s="305">
        <v>2162</v>
      </c>
      <c r="C26" s="305" t="s">
        <v>431</v>
      </c>
      <c r="D26" s="348">
        <v>1975</v>
      </c>
      <c r="E26" s="306" t="s">
        <v>563</v>
      </c>
      <c r="F26" s="306">
        <v>7.4</v>
      </c>
      <c r="G26" s="305" t="s">
        <v>1904</v>
      </c>
      <c r="H26" s="305" t="s">
        <v>1907</v>
      </c>
      <c r="I26" s="306" t="s">
        <v>829</v>
      </c>
      <c r="J26" s="306" t="s">
        <v>1909</v>
      </c>
      <c r="K26" s="350">
        <v>41225</v>
      </c>
      <c r="L26" s="356">
        <v>7220</v>
      </c>
      <c r="M26" s="356"/>
      <c r="N26" s="356">
        <v>7220</v>
      </c>
      <c r="O26" s="306" t="s">
        <v>1603</v>
      </c>
      <c r="P26" s="305" t="s">
        <v>1741</v>
      </c>
      <c r="Q26" s="306" t="s">
        <v>1604</v>
      </c>
      <c r="R26" s="360" t="s">
        <v>3504</v>
      </c>
      <c r="S26" s="353"/>
      <c r="T26" s="35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"/>
  <sheetViews>
    <sheetView workbookViewId="0">
      <selection activeCell="I40" sqref="I40"/>
    </sheetView>
  </sheetViews>
  <sheetFormatPr defaultRowHeight="12.75"/>
  <cols>
    <col min="3" max="3" width="18.85546875" customWidth="1"/>
    <col min="5" max="5" width="16" customWidth="1"/>
    <col min="10" max="10" width="14" customWidth="1"/>
    <col min="13" max="13" width="21.42578125" customWidth="1"/>
    <col min="21" max="21" width="15.5703125" customWidth="1"/>
    <col min="23" max="23" width="19.42578125" customWidth="1"/>
  </cols>
  <sheetData>
    <row r="1" spans="1:23" ht="48.75" customHeight="1">
      <c r="A1" s="276">
        <v>279</v>
      </c>
      <c r="B1" s="277"/>
      <c r="C1" s="288" t="s">
        <v>2583</v>
      </c>
      <c r="D1" s="279" t="s">
        <v>2585</v>
      </c>
      <c r="E1" s="276" t="s">
        <v>2407</v>
      </c>
      <c r="F1" s="307" t="s">
        <v>2586</v>
      </c>
      <c r="G1" s="278"/>
      <c r="H1" s="278"/>
      <c r="I1" s="281" t="s">
        <v>1602</v>
      </c>
      <c r="J1" s="276" t="s">
        <v>2594</v>
      </c>
      <c r="K1" s="280">
        <v>42844</v>
      </c>
      <c r="L1" s="281">
        <v>7934.3</v>
      </c>
      <c r="M1" s="478" t="s">
        <v>3894</v>
      </c>
      <c r="N1" s="290"/>
      <c r="O1" s="283"/>
      <c r="P1" s="283"/>
      <c r="Q1" s="283"/>
      <c r="R1" s="275"/>
      <c r="S1" s="275"/>
      <c r="T1" s="276" t="s">
        <v>1603</v>
      </c>
      <c r="U1" s="285" t="s">
        <v>1741</v>
      </c>
      <c r="V1" s="289" t="s">
        <v>1781</v>
      </c>
      <c r="W1" s="368" t="s">
        <v>3894</v>
      </c>
    </row>
    <row r="2" spans="1:23" ht="38.25">
      <c r="A2" s="276">
        <v>280</v>
      </c>
      <c r="B2" s="277"/>
      <c r="C2" s="288" t="s">
        <v>2583</v>
      </c>
      <c r="D2" s="279" t="s">
        <v>2587</v>
      </c>
      <c r="E2" s="276" t="s">
        <v>563</v>
      </c>
      <c r="F2" s="307" t="s">
        <v>2588</v>
      </c>
      <c r="G2" s="278"/>
      <c r="H2" s="278"/>
      <c r="I2" s="281" t="s">
        <v>1602</v>
      </c>
      <c r="J2" s="276" t="s">
        <v>2595</v>
      </c>
      <c r="K2" s="280">
        <v>42844</v>
      </c>
      <c r="L2" s="281">
        <v>9521.15</v>
      </c>
      <c r="M2" s="478" t="s">
        <v>3894</v>
      </c>
      <c r="N2" s="290"/>
      <c r="O2" s="283"/>
      <c r="P2" s="283"/>
      <c r="Q2" s="283"/>
      <c r="R2" s="283"/>
      <c r="S2" s="283"/>
      <c r="T2" s="276" t="s">
        <v>1603</v>
      </c>
      <c r="U2" s="285" t="s">
        <v>1741</v>
      </c>
      <c r="V2" s="289" t="s">
        <v>1781</v>
      </c>
      <c r="W2" s="368" t="s">
        <v>3894</v>
      </c>
    </row>
    <row r="3" spans="1:23" ht="38.25">
      <c r="A3" s="276">
        <v>281</v>
      </c>
      <c r="B3" s="277"/>
      <c r="C3" s="288" t="s">
        <v>2583</v>
      </c>
      <c r="D3" s="279" t="s">
        <v>1930</v>
      </c>
      <c r="E3" s="276" t="s">
        <v>1605</v>
      </c>
      <c r="F3" s="307" t="s">
        <v>2589</v>
      </c>
      <c r="G3" s="278"/>
      <c r="H3" s="278"/>
      <c r="I3" s="281" t="s">
        <v>1602</v>
      </c>
      <c r="J3" s="276" t="s">
        <v>2596</v>
      </c>
      <c r="K3" s="280">
        <v>42919</v>
      </c>
      <c r="L3" s="281">
        <v>8463.25</v>
      </c>
      <c r="M3" s="478" t="s">
        <v>3894</v>
      </c>
      <c r="N3" s="290"/>
      <c r="O3" s="283"/>
      <c r="P3" s="283"/>
      <c r="Q3" s="283"/>
      <c r="R3" s="283"/>
      <c r="S3" s="283"/>
      <c r="T3" s="276" t="s">
        <v>1603</v>
      </c>
      <c r="U3" s="285" t="s">
        <v>1741</v>
      </c>
      <c r="V3" s="289" t="s">
        <v>1781</v>
      </c>
      <c r="W3" s="368" t="s">
        <v>3894</v>
      </c>
    </row>
    <row r="4" spans="1:23" ht="38.25">
      <c r="A4" s="276">
        <v>282</v>
      </c>
      <c r="B4" s="277"/>
      <c r="C4" s="288" t="s">
        <v>2583</v>
      </c>
      <c r="D4" s="279" t="s">
        <v>2585</v>
      </c>
      <c r="E4" s="276" t="s">
        <v>1606</v>
      </c>
      <c r="F4" s="307" t="s">
        <v>2590</v>
      </c>
      <c r="G4" s="278"/>
      <c r="H4" s="278"/>
      <c r="I4" s="281" t="s">
        <v>1602</v>
      </c>
      <c r="J4" s="276" t="s">
        <v>2597</v>
      </c>
      <c r="K4" s="280">
        <v>42919</v>
      </c>
      <c r="L4" s="281">
        <v>7934.3</v>
      </c>
      <c r="M4" s="478" t="s">
        <v>3894</v>
      </c>
      <c r="N4" s="290"/>
      <c r="O4" s="283"/>
      <c r="P4" s="283"/>
      <c r="Q4" s="283"/>
      <c r="R4" s="283"/>
      <c r="S4" s="283"/>
      <c r="T4" s="276" t="s">
        <v>1603</v>
      </c>
      <c r="U4" s="285" t="s">
        <v>1741</v>
      </c>
      <c r="V4" s="289" t="s">
        <v>1781</v>
      </c>
      <c r="W4" s="368" t="s">
        <v>3894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J12"/>
  <sheetViews>
    <sheetView workbookViewId="0">
      <selection activeCell="N8" sqref="N8"/>
    </sheetView>
  </sheetViews>
  <sheetFormatPr defaultRowHeight="12.75"/>
  <cols>
    <col min="7" max="7" width="11" customWidth="1"/>
    <col min="8" max="8" width="11.7109375" customWidth="1"/>
  </cols>
  <sheetData>
    <row r="1" spans="1:62" s="273" customFormat="1" ht="37.5" customHeight="1">
      <c r="A1" s="306">
        <v>310</v>
      </c>
      <c r="B1" s="362"/>
      <c r="C1" s="358" t="s">
        <v>3777</v>
      </c>
      <c r="D1" s="348" t="s">
        <v>3778</v>
      </c>
      <c r="E1" s="306" t="s">
        <v>563</v>
      </c>
      <c r="F1" s="363">
        <v>103.6</v>
      </c>
      <c r="G1" s="305" t="s">
        <v>3779</v>
      </c>
      <c r="H1" s="305"/>
      <c r="I1" s="356" t="s">
        <v>3780</v>
      </c>
      <c r="J1" s="306" t="s">
        <v>3781</v>
      </c>
      <c r="K1" s="350">
        <v>43606</v>
      </c>
      <c r="L1" s="356"/>
      <c r="M1" s="356"/>
      <c r="N1" s="356"/>
      <c r="O1" s="358"/>
      <c r="P1" s="358"/>
      <c r="Q1" s="358"/>
      <c r="R1" s="358" t="s">
        <v>3782</v>
      </c>
      <c r="S1" s="410">
        <v>347781.67</v>
      </c>
      <c r="T1" s="306" t="s">
        <v>1603</v>
      </c>
      <c r="U1" s="305" t="s">
        <v>1741</v>
      </c>
      <c r="V1" s="306" t="s">
        <v>1604</v>
      </c>
      <c r="W1" s="61" t="s">
        <v>3504</v>
      </c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</row>
    <row r="2" spans="1:62" s="273" customFormat="1" ht="37.5" customHeight="1">
      <c r="A2" s="527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480"/>
      <c r="M2" s="480"/>
      <c r="N2" s="480"/>
      <c r="O2" s="352"/>
      <c r="P2" s="352"/>
      <c r="Q2" s="352"/>
      <c r="R2" s="352"/>
      <c r="S2" s="467"/>
      <c r="T2" s="469"/>
      <c r="U2" s="481"/>
      <c r="V2" s="469"/>
      <c r="W2" s="61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</row>
    <row r="3" spans="1:62" ht="60">
      <c r="A3" s="474">
        <v>16</v>
      </c>
      <c r="B3" s="474" t="s">
        <v>3988</v>
      </c>
      <c r="C3" s="474" t="s">
        <v>3791</v>
      </c>
      <c r="D3" s="474" t="s">
        <v>4023</v>
      </c>
      <c r="E3" s="474" t="s">
        <v>4024</v>
      </c>
      <c r="F3" s="474">
        <v>31.5</v>
      </c>
      <c r="G3" s="474" t="s">
        <v>3991</v>
      </c>
      <c r="H3" s="479" t="s">
        <v>4101</v>
      </c>
    </row>
    <row r="4" spans="1:62" ht="60">
      <c r="A4" s="474">
        <v>17</v>
      </c>
      <c r="B4" s="474" t="s">
        <v>3988</v>
      </c>
      <c r="C4" s="474" t="s">
        <v>3791</v>
      </c>
      <c r="D4" s="474" t="s">
        <v>4025</v>
      </c>
      <c r="E4" s="474" t="s">
        <v>4026</v>
      </c>
      <c r="F4" s="474">
        <v>24.3</v>
      </c>
      <c r="G4" s="474" t="s">
        <v>3991</v>
      </c>
      <c r="H4" s="479" t="s">
        <v>4101</v>
      </c>
    </row>
    <row r="5" spans="1:62" ht="60">
      <c r="A5" s="474">
        <v>18</v>
      </c>
      <c r="B5" s="474" t="s">
        <v>3988</v>
      </c>
      <c r="C5" s="474" t="s">
        <v>3791</v>
      </c>
      <c r="D5" s="474" t="s">
        <v>4027</v>
      </c>
      <c r="E5" s="474" t="s">
        <v>4028</v>
      </c>
      <c r="F5" s="474">
        <v>36.5</v>
      </c>
      <c r="G5" s="474" t="s">
        <v>3991</v>
      </c>
      <c r="H5" s="479" t="s">
        <v>4101</v>
      </c>
    </row>
    <row r="6" spans="1:62" ht="75">
      <c r="A6" s="474">
        <v>19</v>
      </c>
      <c r="B6" s="474" t="s">
        <v>3988</v>
      </c>
      <c r="C6" s="474" t="s">
        <v>3791</v>
      </c>
      <c r="D6" s="474" t="s">
        <v>4029</v>
      </c>
      <c r="E6" s="474" t="s">
        <v>4030</v>
      </c>
      <c r="F6" s="474">
        <v>46.4</v>
      </c>
      <c r="G6" s="474" t="s">
        <v>3991</v>
      </c>
      <c r="H6" s="479" t="s">
        <v>4101</v>
      </c>
    </row>
    <row r="7" spans="1:62" ht="75">
      <c r="A7" s="474">
        <v>20</v>
      </c>
      <c r="B7" s="474" t="s">
        <v>3988</v>
      </c>
      <c r="C7" s="474" t="s">
        <v>3791</v>
      </c>
      <c r="D7" s="474" t="s">
        <v>4031</v>
      </c>
      <c r="E7" s="474" t="s">
        <v>4032</v>
      </c>
      <c r="F7" s="474">
        <v>18.8</v>
      </c>
      <c r="G7" s="474" t="s">
        <v>3991</v>
      </c>
      <c r="H7" s="479" t="s">
        <v>4101</v>
      </c>
    </row>
    <row r="8" spans="1:62" ht="75">
      <c r="A8" s="474">
        <v>21</v>
      </c>
      <c r="B8" s="474" t="s">
        <v>3988</v>
      </c>
      <c r="C8" s="474" t="s">
        <v>3791</v>
      </c>
      <c r="D8" s="474" t="s">
        <v>4033</v>
      </c>
      <c r="E8" s="474" t="s">
        <v>4034</v>
      </c>
      <c r="F8" s="474">
        <v>44.6</v>
      </c>
      <c r="G8" s="474" t="s">
        <v>3991</v>
      </c>
      <c r="H8" s="479" t="s">
        <v>4101</v>
      </c>
    </row>
    <row r="9" spans="1:62" ht="75">
      <c r="A9" s="474">
        <v>22</v>
      </c>
      <c r="B9" s="474" t="s">
        <v>3988</v>
      </c>
      <c r="C9" s="474" t="s">
        <v>3791</v>
      </c>
      <c r="D9" s="474" t="s">
        <v>4035</v>
      </c>
      <c r="E9" s="474" t="s">
        <v>4036</v>
      </c>
      <c r="F9" s="474">
        <v>45.5</v>
      </c>
      <c r="G9" s="474" t="s">
        <v>4037</v>
      </c>
      <c r="H9" s="479" t="s">
        <v>4101</v>
      </c>
    </row>
    <row r="10" spans="1:62" ht="60">
      <c r="A10" s="474">
        <v>23</v>
      </c>
      <c r="B10" s="474" t="s">
        <v>3988</v>
      </c>
      <c r="C10" s="474" t="s">
        <v>3791</v>
      </c>
      <c r="D10" s="474" t="s">
        <v>4038</v>
      </c>
      <c r="E10" s="474" t="s">
        <v>4039</v>
      </c>
      <c r="F10" s="474">
        <v>40.700000000000003</v>
      </c>
      <c r="G10" s="474" t="s">
        <v>4040</v>
      </c>
      <c r="H10" s="479" t="s">
        <v>4101</v>
      </c>
    </row>
    <row r="11" spans="1:62" ht="75">
      <c r="A11" s="474">
        <v>24</v>
      </c>
      <c r="B11" s="474" t="s">
        <v>3988</v>
      </c>
      <c r="C11" s="474" t="s">
        <v>3791</v>
      </c>
      <c r="D11" s="474" t="s">
        <v>4041</v>
      </c>
      <c r="E11" s="474" t="s">
        <v>4042</v>
      </c>
      <c r="F11" s="474">
        <v>54.8</v>
      </c>
      <c r="G11" s="475" t="s">
        <v>4043</v>
      </c>
      <c r="H11" s="479" t="s">
        <v>4101</v>
      </c>
    </row>
    <row r="12" spans="1:62" ht="60">
      <c r="A12" s="474">
        <v>25</v>
      </c>
      <c r="B12" s="474" t="s">
        <v>3988</v>
      </c>
      <c r="C12" s="474" t="s">
        <v>1789</v>
      </c>
      <c r="D12" s="474" t="s">
        <v>4044</v>
      </c>
      <c r="E12" s="474" t="s">
        <v>4045</v>
      </c>
      <c r="F12" s="474">
        <v>41.1</v>
      </c>
      <c r="G12" s="474" t="s">
        <v>4046</v>
      </c>
      <c r="H12" s="479" t="s">
        <v>4101</v>
      </c>
    </row>
  </sheetData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Недвиж  объек</vt:lpstr>
      <vt:lpstr> движ объек (казна)</vt:lpstr>
      <vt:lpstr>Учреждения</vt:lpstr>
      <vt:lpstr>Земельные участки</vt:lpstr>
      <vt:lpstr>Акции</vt:lpstr>
      <vt:lpstr>Жилые помещения</vt:lpstr>
      <vt:lpstr>Выбытие 2017</vt:lpstr>
      <vt:lpstr>Выбытие 2018</vt:lpstr>
      <vt:lpstr>Выбытие 2019</vt:lpstr>
      <vt:lpstr>Выбытие 2020</vt:lpstr>
      <vt:lpstr>безвоз._пользов.</vt:lpstr>
      <vt:lpstr>безвозмез.польз.</vt:lpstr>
      <vt:lpstr>' движ объек (казна)'!Область_печати</vt:lpstr>
      <vt:lpstr>'Недвиж  объек'!Область_печати</vt:lpstr>
      <vt:lpstr>' движ объек (казна)'!опер.упр.</vt:lpstr>
      <vt:lpstr>опер.упр.</vt:lpstr>
    </vt:vector>
  </TitlesOfParts>
  <Company>Администрация МО 'Северо-Байкальский район'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2020-10-08T06:28:02Z</cp:lastPrinted>
  <dcterms:created xsi:type="dcterms:W3CDTF">2011-01-31T01:54:42Z</dcterms:created>
  <dcterms:modified xsi:type="dcterms:W3CDTF">2024-10-28T06:35:16Z</dcterms:modified>
</cp:coreProperties>
</file>